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3"/>
  </bookViews>
  <sheets>
    <sheet name="обездка" sheetId="1" r:id="rId1"/>
    <sheet name="крос" sheetId="2" r:id="rId2"/>
    <sheet name="скачане" sheetId="3" r:id="rId3"/>
    <sheet name="краен" sheetId="4" r:id="rId4"/>
  </sheets>
  <definedNames/>
  <calcPr fullCalcOnLoad="1"/>
</workbook>
</file>

<file path=xl/sharedStrings.xml><?xml version="1.0" encoding="utf-8"?>
<sst xmlns="http://schemas.openxmlformats.org/spreadsheetml/2006/main" count="168" uniqueCount="92">
  <si>
    <t xml:space="preserve">ПРОТОКОЛ </t>
  </si>
  <si>
    <t>За дисциплината обездка от всестранна езда  1* -   юноши 18 год.</t>
  </si>
  <si>
    <t>29.04.2011г. - гр. Русе</t>
  </si>
  <si>
    <t>Съдии: C - ВАСИЛ  ФРАТЕВ. ;         B - СИЙКА  ИВАНОВА</t>
  </si>
  <si>
    <t>№</t>
  </si>
  <si>
    <t>Състезател</t>
  </si>
  <si>
    <t>Кон</t>
  </si>
  <si>
    <t>ККС</t>
  </si>
  <si>
    <t>Съдии</t>
  </si>
  <si>
    <t>Общ 
сбор</t>
  </si>
  <si>
    <t>Средна 
оценка</t>
  </si>
  <si>
    <t xml:space="preserve">Точки
100 - ср.оц. </t>
  </si>
  <si>
    <t>Точки
100 - ср.оц. х  1.5</t>
  </si>
  <si>
    <t>Общо
нак. Точки</t>
  </si>
  <si>
    <t>С</t>
  </si>
  <si>
    <t>%</t>
  </si>
  <si>
    <t>В</t>
  </si>
  <si>
    <t>СЕКРЕТО</t>
  </si>
  <si>
    <t>КИБЕЛА</t>
  </si>
  <si>
    <t>ДИМ</t>
  </si>
  <si>
    <t>СИЛВЕНА СПОРТ</t>
  </si>
  <si>
    <t>САН ДИЕГО</t>
  </si>
  <si>
    <t>КАЛОЯН 92</t>
  </si>
  <si>
    <t>АГОН</t>
  </si>
  <si>
    <t>ГОРДЪН</t>
  </si>
  <si>
    <t>КАБИЮК</t>
  </si>
  <si>
    <t>СИГНАЛ</t>
  </si>
  <si>
    <t>ПЛЕВЕН</t>
  </si>
  <si>
    <t>Секретар:</t>
  </si>
  <si>
    <t>Президент  жури на терен:</t>
  </si>
  <si>
    <t>ДЕЯНА КАПРАЛОВА</t>
  </si>
  <si>
    <t xml:space="preserve">ВЕРОНИКА ИСКЪРОВА </t>
  </si>
  <si>
    <t>АЛЕКСАНДЪР КРАСИМИРОВ</t>
  </si>
  <si>
    <t>ЕМИЛ КРАСИМИРОВ</t>
  </si>
  <si>
    <t xml:space="preserve">КРИСТИЯН КОЛЕВ </t>
  </si>
  <si>
    <t xml:space="preserve">НИКОЛ БОГДАНОВА </t>
  </si>
  <si>
    <t xml:space="preserve">                                                                              29.04 -01.05.2011г. - гр. Русе</t>
  </si>
  <si>
    <t>контр.вр. 5:00мин</t>
  </si>
  <si>
    <t>ПРЕПЯТСТВИЯ</t>
  </si>
  <si>
    <t>Гр.</t>
  </si>
  <si>
    <t>Време</t>
  </si>
  <si>
    <t>Гр.вр.</t>
  </si>
  <si>
    <t>Общо</t>
  </si>
  <si>
    <t>3А</t>
  </si>
  <si>
    <t>3Б</t>
  </si>
  <si>
    <t>5А</t>
  </si>
  <si>
    <t>5Б</t>
  </si>
  <si>
    <t>8А</t>
  </si>
  <si>
    <t>8Б</t>
  </si>
  <si>
    <t>8С</t>
  </si>
  <si>
    <t>10А</t>
  </si>
  <si>
    <t>10Б</t>
  </si>
  <si>
    <t>12А</t>
  </si>
  <si>
    <t>12Б</t>
  </si>
  <si>
    <t>15А</t>
  </si>
  <si>
    <t>15Б</t>
  </si>
  <si>
    <t>16А</t>
  </si>
  <si>
    <t>16Б</t>
  </si>
  <si>
    <t>18А</t>
  </si>
  <si>
    <t>18Б</t>
  </si>
  <si>
    <t>18С</t>
  </si>
  <si>
    <t>4.30.17</t>
  </si>
  <si>
    <t>5.41.04</t>
  </si>
  <si>
    <t>6.52.57</t>
  </si>
  <si>
    <t>ел.</t>
  </si>
  <si>
    <t>отказва се</t>
  </si>
  <si>
    <t xml:space="preserve">                                                За дисциплината издържливост от всестранна езда за кл"1*" - юноши 18 год. </t>
  </si>
  <si>
    <t xml:space="preserve">АЛЕКСАНДЪР КРАСИМИРОВ </t>
  </si>
  <si>
    <t xml:space="preserve">ДЕЯНА КАПРАЛОВА </t>
  </si>
  <si>
    <t xml:space="preserve">ВЕРОНИКА ИСКЪРОВА  </t>
  </si>
  <si>
    <t>НИКОЛ БОГДАНОВА</t>
  </si>
  <si>
    <t>ПРОТОКОЛ</t>
  </si>
  <si>
    <t>6А</t>
  </si>
  <si>
    <t>6Б</t>
  </si>
  <si>
    <t>60.34</t>
  </si>
  <si>
    <t>83.41</t>
  </si>
  <si>
    <t>83.17</t>
  </si>
  <si>
    <t xml:space="preserve">                                                За дисциплината прескачане на препятствия от всестранна езда за кл"1*"  -юноши 18 год.</t>
  </si>
  <si>
    <t xml:space="preserve">                                 20.04-01.05.2011г. - гр. Русе</t>
  </si>
  <si>
    <t xml:space="preserve">                                        дълж 500м. темп.350м; контр.вр;86"</t>
  </si>
  <si>
    <t xml:space="preserve">                                                                                                                                                      </t>
  </si>
  <si>
    <t>29.04 - 01.05.2011год.</t>
  </si>
  <si>
    <t>Обездка</t>
  </si>
  <si>
    <t>Етап Д</t>
  </si>
  <si>
    <t>преск.
На преп.</t>
  </si>
  <si>
    <t>Гр. Преп.</t>
  </si>
  <si>
    <t>4:30:17</t>
  </si>
  <si>
    <t>6:52:57</t>
  </si>
  <si>
    <t>5:41:06</t>
  </si>
  <si>
    <t>ел</t>
  </si>
  <si>
    <t>КРАЕН  ПРОТОКОЛ</t>
  </si>
  <si>
    <t>За дисциплината всестранна езда кл"1" - юноши 18 год.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</si>
</sst>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9">
    <font>
      <sz val="10"/>
      <name val="Arial"/>
      <family val="0"/>
    </font>
    <font>
      <sz val="13"/>
      <color indexed="6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9"/>
      <color indexed="63"/>
      <name val="Arial"/>
      <family val="2"/>
    </font>
    <font>
      <sz val="9"/>
      <name val="Arial"/>
      <family val="2"/>
    </font>
    <font>
      <sz val="11"/>
      <color indexed="63"/>
      <name val="Arial"/>
      <family val="0"/>
    </font>
    <font>
      <sz val="8"/>
      <name val="Arial"/>
      <family val="0"/>
    </font>
    <font>
      <b/>
      <sz val="10"/>
      <color indexed="63"/>
      <name val="Arial Narrow"/>
      <family val="2"/>
    </font>
    <font>
      <sz val="10"/>
      <color indexed="63"/>
      <name val="Arial"/>
      <family val="2"/>
    </font>
    <font>
      <sz val="7"/>
      <color indexed="63"/>
      <name val="Arial"/>
      <family val="0"/>
    </font>
    <font>
      <b/>
      <sz val="8"/>
      <color indexed="63"/>
      <name val="Arial Narrow"/>
      <family val="2"/>
    </font>
    <font>
      <sz val="8"/>
      <color indexed="63"/>
      <name val="Arial Narrow"/>
      <family val="2"/>
    </font>
    <font>
      <b/>
      <sz val="9"/>
      <color indexed="63"/>
      <name val="Arial Narrow"/>
      <family val="2"/>
    </font>
    <font>
      <sz val="10"/>
      <color indexed="63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2" fontId="6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2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 horizontal="right" wrapText="1"/>
    </xf>
    <xf numFmtId="2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1" xfId="0" applyFont="1" applyBorder="1" applyAlignment="1">
      <alignment horizontal="right"/>
    </xf>
    <xf numFmtId="0" fontId="11" fillId="0" borderId="1" xfId="0" applyFont="1" applyBorder="1" applyAlignment="1">
      <alignment/>
    </xf>
    <xf numFmtId="1" fontId="1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6" fillId="0" borderId="1" xfId="0" applyFont="1" applyBorder="1" applyAlignment="1">
      <alignment horizontal="center" textRotation="88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7" sqref="A17:IV17"/>
    </sheetView>
  </sheetViews>
  <sheetFormatPr defaultColWidth="9.140625" defaultRowHeight="12.75"/>
  <cols>
    <col min="1" max="1" width="6.7109375" style="0" customWidth="1"/>
    <col min="2" max="2" width="26.140625" style="0" customWidth="1"/>
    <col min="3" max="3" width="11.7109375" style="0" customWidth="1"/>
    <col min="4" max="4" width="15.57421875" style="0" customWidth="1"/>
    <col min="5" max="9" width="7.7109375" style="0" customWidth="1"/>
    <col min="10" max="10" width="8.8515625" style="0" customWidth="1"/>
    <col min="11" max="11" width="7.7109375" style="0" customWidth="1"/>
    <col min="14" max="14" width="8.140625" style="0" customWidth="1"/>
  </cols>
  <sheetData>
    <row r="2" spans="1:14" ht="16.5">
      <c r="A2" s="1"/>
      <c r="B2" s="2"/>
      <c r="C2" s="2"/>
      <c r="D2" s="2"/>
      <c r="E2" s="3"/>
      <c r="F2" s="3"/>
      <c r="G2" s="4"/>
      <c r="H2" s="4"/>
      <c r="I2" s="3"/>
      <c r="J2" s="3"/>
      <c r="K2" s="3"/>
      <c r="L2" s="3"/>
      <c r="M2" s="3"/>
      <c r="N2" s="3"/>
    </row>
    <row r="3" spans="3:14" ht="16.5">
      <c r="C3" s="5"/>
      <c r="D3" s="5"/>
      <c r="I3" s="5"/>
      <c r="J3" s="5"/>
      <c r="K3" s="5"/>
      <c r="L3" s="5"/>
      <c r="M3" s="3"/>
      <c r="N3" s="3"/>
    </row>
    <row r="4" spans="1:14" ht="18">
      <c r="A4" s="55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  <c r="N4" s="3"/>
    </row>
    <row r="5" spans="1:14" ht="16.5" customHeight="1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6.5" customHeight="1">
      <c r="A6" s="59" t="s">
        <v>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5">
      <c r="A7" s="6"/>
      <c r="B7" s="57" t="s">
        <v>3</v>
      </c>
      <c r="C7" s="57"/>
      <c r="D7" s="57"/>
      <c r="E7" s="57"/>
      <c r="F7" s="57"/>
      <c r="G7" s="57"/>
      <c r="H7" s="57"/>
      <c r="I7" s="57"/>
      <c r="J7" s="57"/>
      <c r="K7" s="7"/>
      <c r="L7" s="6"/>
      <c r="M7" s="8"/>
      <c r="N7" s="8"/>
    </row>
    <row r="8" spans="1:14" ht="15.75" customHeight="1">
      <c r="A8" s="40" t="s">
        <v>4</v>
      </c>
      <c r="B8" s="40" t="s">
        <v>5</v>
      </c>
      <c r="C8" s="40" t="s">
        <v>6</v>
      </c>
      <c r="D8" s="40" t="s">
        <v>7</v>
      </c>
      <c r="E8" s="54" t="s">
        <v>8</v>
      </c>
      <c r="F8" s="38"/>
      <c r="G8" s="38"/>
      <c r="H8" s="39"/>
      <c r="I8" s="51" t="s">
        <v>9</v>
      </c>
      <c r="J8" s="51" t="s">
        <v>10</v>
      </c>
      <c r="K8" s="10"/>
      <c r="L8" s="51" t="s">
        <v>11</v>
      </c>
      <c r="M8" s="51" t="s">
        <v>12</v>
      </c>
      <c r="N8" s="51" t="s">
        <v>13</v>
      </c>
    </row>
    <row r="9" spans="1:14" ht="63" customHeight="1">
      <c r="A9" s="40"/>
      <c r="B9" s="40"/>
      <c r="C9" s="40"/>
      <c r="D9" s="40"/>
      <c r="E9" s="9" t="s">
        <v>14</v>
      </c>
      <c r="F9" s="9" t="s">
        <v>15</v>
      </c>
      <c r="G9" s="9" t="s">
        <v>16</v>
      </c>
      <c r="H9" s="9" t="s">
        <v>15</v>
      </c>
      <c r="I9" s="52"/>
      <c r="J9" s="52"/>
      <c r="K9" s="11" t="s">
        <v>15</v>
      </c>
      <c r="L9" s="52"/>
      <c r="M9" s="52"/>
      <c r="N9" s="52"/>
    </row>
    <row r="10" spans="1:14" ht="12.75">
      <c r="A10" s="12">
        <v>1</v>
      </c>
      <c r="B10" s="13" t="s">
        <v>30</v>
      </c>
      <c r="C10" s="13" t="s">
        <v>17</v>
      </c>
      <c r="D10" s="13" t="s">
        <v>18</v>
      </c>
      <c r="E10" s="14">
        <v>135</v>
      </c>
      <c r="F10" s="15">
        <f aca="true" t="shared" si="0" ref="F10:F15">E10/230</f>
        <v>0.5869565217391305</v>
      </c>
      <c r="G10" s="14">
        <v>141</v>
      </c>
      <c r="H10" s="15">
        <f aca="true" t="shared" si="1" ref="H10:H15">G10/230</f>
        <v>0.6130434782608696</v>
      </c>
      <c r="I10" s="14">
        <f aca="true" t="shared" si="2" ref="I10:I15">E10+G10</f>
        <v>276</v>
      </c>
      <c r="J10" s="17">
        <f aca="true" t="shared" si="3" ref="J10:J15">I10/2</f>
        <v>138</v>
      </c>
      <c r="K10" s="14">
        <f aca="true" t="shared" si="4" ref="K10:K15">J10/230*100</f>
        <v>60</v>
      </c>
      <c r="L10" s="18">
        <f aca="true" t="shared" si="5" ref="L10:L15">K10-100</f>
        <v>-40</v>
      </c>
      <c r="M10" s="14">
        <f aca="true" t="shared" si="6" ref="M10:M15">L10*1.5</f>
        <v>-60</v>
      </c>
      <c r="N10" s="18">
        <f aca="true" t="shared" si="7" ref="N10:N15">M10*1</f>
        <v>-60</v>
      </c>
    </row>
    <row r="11" spans="1:14" ht="12.75">
      <c r="A11" s="12">
        <v>2</v>
      </c>
      <c r="B11" s="16" t="s">
        <v>31</v>
      </c>
      <c r="C11" s="16" t="s">
        <v>19</v>
      </c>
      <c r="D11" s="16" t="s">
        <v>20</v>
      </c>
      <c r="E11" s="14">
        <v>130</v>
      </c>
      <c r="F11" s="15">
        <f t="shared" si="0"/>
        <v>0.5652173913043478</v>
      </c>
      <c r="G11" s="14">
        <v>135</v>
      </c>
      <c r="H11" s="15">
        <f t="shared" si="1"/>
        <v>0.5869565217391305</v>
      </c>
      <c r="I11" s="14">
        <f t="shared" si="2"/>
        <v>265</v>
      </c>
      <c r="J11" s="17">
        <f t="shared" si="3"/>
        <v>132.5</v>
      </c>
      <c r="K11" s="14">
        <f t="shared" si="4"/>
        <v>57.608695652173914</v>
      </c>
      <c r="L11" s="18">
        <f t="shared" si="5"/>
        <v>-42.391304347826086</v>
      </c>
      <c r="M11" s="14">
        <f t="shared" si="6"/>
        <v>-63.586956521739125</v>
      </c>
      <c r="N11" s="18">
        <f t="shared" si="7"/>
        <v>-63.586956521739125</v>
      </c>
    </row>
    <row r="12" spans="1:14" ht="12.75">
      <c r="A12" s="12">
        <v>3</v>
      </c>
      <c r="B12" s="13" t="s">
        <v>32</v>
      </c>
      <c r="C12" s="13" t="s">
        <v>21</v>
      </c>
      <c r="D12" s="13" t="s">
        <v>22</v>
      </c>
      <c r="E12" s="14">
        <v>131</v>
      </c>
      <c r="F12" s="15">
        <f t="shared" si="0"/>
        <v>0.5695652173913044</v>
      </c>
      <c r="G12" s="14">
        <v>133</v>
      </c>
      <c r="H12" s="15">
        <f t="shared" si="1"/>
        <v>0.5782608695652174</v>
      </c>
      <c r="I12" s="14">
        <f t="shared" si="2"/>
        <v>264</v>
      </c>
      <c r="J12" s="17">
        <f t="shared" si="3"/>
        <v>132</v>
      </c>
      <c r="K12" s="14">
        <f t="shared" si="4"/>
        <v>57.391304347826086</v>
      </c>
      <c r="L12" s="18">
        <f t="shared" si="5"/>
        <v>-42.608695652173914</v>
      </c>
      <c r="M12" s="14">
        <f t="shared" si="6"/>
        <v>-63.913043478260875</v>
      </c>
      <c r="N12" s="18">
        <f t="shared" si="7"/>
        <v>-63.913043478260875</v>
      </c>
    </row>
    <row r="13" spans="1:14" s="20" customFormat="1" ht="12.75">
      <c r="A13" s="19">
        <v>4</v>
      </c>
      <c r="B13" s="13" t="s">
        <v>33</v>
      </c>
      <c r="C13" s="13" t="s">
        <v>23</v>
      </c>
      <c r="D13" s="13" t="s">
        <v>22</v>
      </c>
      <c r="E13" s="14">
        <v>128</v>
      </c>
      <c r="F13" s="15">
        <f t="shared" si="0"/>
        <v>0.5565217391304348</v>
      </c>
      <c r="G13" s="14">
        <v>132</v>
      </c>
      <c r="H13" s="15">
        <f t="shared" si="1"/>
        <v>0.5739130434782609</v>
      </c>
      <c r="I13" s="14">
        <f t="shared" si="2"/>
        <v>260</v>
      </c>
      <c r="J13" s="17">
        <f t="shared" si="3"/>
        <v>130</v>
      </c>
      <c r="K13" s="14">
        <f t="shared" si="4"/>
        <v>56.52173913043478</v>
      </c>
      <c r="L13" s="18">
        <f t="shared" si="5"/>
        <v>-43.47826086956522</v>
      </c>
      <c r="M13" s="14">
        <f t="shared" si="6"/>
        <v>-65.21739130434783</v>
      </c>
      <c r="N13" s="18">
        <f t="shared" si="7"/>
        <v>-65.21739130434783</v>
      </c>
    </row>
    <row r="14" spans="1:14" ht="12.75">
      <c r="A14" s="19">
        <v>5</v>
      </c>
      <c r="B14" s="13" t="s">
        <v>34</v>
      </c>
      <c r="C14" s="13" t="s">
        <v>24</v>
      </c>
      <c r="D14" s="13" t="s">
        <v>25</v>
      </c>
      <c r="E14" s="14">
        <v>133</v>
      </c>
      <c r="F14" s="15">
        <f t="shared" si="0"/>
        <v>0.5782608695652174</v>
      </c>
      <c r="G14" s="14">
        <v>113</v>
      </c>
      <c r="H14" s="15">
        <f t="shared" si="1"/>
        <v>0.49130434782608695</v>
      </c>
      <c r="I14" s="14">
        <f t="shared" si="2"/>
        <v>246</v>
      </c>
      <c r="J14" s="17">
        <f t="shared" si="3"/>
        <v>123</v>
      </c>
      <c r="K14" s="14">
        <f t="shared" si="4"/>
        <v>53.47826086956522</v>
      </c>
      <c r="L14" s="18">
        <f t="shared" si="5"/>
        <v>-46.52173913043478</v>
      </c>
      <c r="M14" s="14">
        <f t="shared" si="6"/>
        <v>-69.78260869565217</v>
      </c>
      <c r="N14" s="18">
        <f t="shared" si="7"/>
        <v>-69.78260869565217</v>
      </c>
    </row>
    <row r="15" spans="1:14" ht="12.75">
      <c r="A15" s="19">
        <v>6</v>
      </c>
      <c r="B15" s="13" t="s">
        <v>35</v>
      </c>
      <c r="C15" s="13" t="s">
        <v>26</v>
      </c>
      <c r="D15" s="13" t="s">
        <v>27</v>
      </c>
      <c r="E15" s="14">
        <v>112</v>
      </c>
      <c r="F15" s="15">
        <f t="shared" si="0"/>
        <v>0.48695652173913045</v>
      </c>
      <c r="G15" s="14">
        <v>118</v>
      </c>
      <c r="H15" s="15">
        <f t="shared" si="1"/>
        <v>0.5130434782608696</v>
      </c>
      <c r="I15" s="14">
        <f t="shared" si="2"/>
        <v>230</v>
      </c>
      <c r="J15" s="17">
        <f t="shared" si="3"/>
        <v>115</v>
      </c>
      <c r="K15" s="14">
        <f t="shared" si="4"/>
        <v>50</v>
      </c>
      <c r="L15" s="18">
        <f t="shared" si="5"/>
        <v>-50</v>
      </c>
      <c r="M15" s="14">
        <f t="shared" si="6"/>
        <v>-75</v>
      </c>
      <c r="N15" s="18">
        <f t="shared" si="7"/>
        <v>-75</v>
      </c>
    </row>
    <row r="16" spans="1:14" ht="14.25">
      <c r="A16" s="21"/>
      <c r="B16" s="22"/>
      <c r="C16" s="22"/>
      <c r="D16" s="22"/>
      <c r="E16" s="8"/>
      <c r="F16" s="8"/>
      <c r="G16" s="23"/>
      <c r="H16" s="23"/>
      <c r="I16" s="8"/>
      <c r="J16" s="8"/>
      <c r="K16" s="8"/>
      <c r="L16" s="8"/>
      <c r="M16" s="8"/>
      <c r="N16" s="8"/>
    </row>
    <row r="17" spans="1:14" s="20" customFormat="1" ht="14.25">
      <c r="A17" s="24"/>
      <c r="B17" s="25" t="s">
        <v>29</v>
      </c>
      <c r="C17" s="25"/>
      <c r="D17" s="25"/>
      <c r="E17" s="24"/>
      <c r="F17" s="24"/>
      <c r="G17" s="53" t="s">
        <v>28</v>
      </c>
      <c r="H17" s="53"/>
      <c r="I17" s="53"/>
      <c r="J17" s="53"/>
      <c r="K17" s="53"/>
      <c r="L17" s="53"/>
      <c r="M17" s="26"/>
      <c r="N17" s="26"/>
    </row>
  </sheetData>
  <mergeCells count="15">
    <mergeCell ref="A4:L4"/>
    <mergeCell ref="B7:J7"/>
    <mergeCell ref="A5:N5"/>
    <mergeCell ref="A6:N6"/>
    <mergeCell ref="A8:A9"/>
    <mergeCell ref="B8:B9"/>
    <mergeCell ref="C8:C9"/>
    <mergeCell ref="D8:D9"/>
    <mergeCell ref="M8:M9"/>
    <mergeCell ref="N8:N9"/>
    <mergeCell ref="G17:L17"/>
    <mergeCell ref="E8:H8"/>
    <mergeCell ref="I8:I9"/>
    <mergeCell ref="J8:J9"/>
    <mergeCell ref="L8:L9"/>
  </mergeCells>
  <printOptions/>
  <pageMargins left="0.28" right="0.4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M19"/>
  <sheetViews>
    <sheetView workbookViewId="0" topLeftCell="A1">
      <selection activeCell="A19" sqref="A19:IV19"/>
    </sheetView>
  </sheetViews>
  <sheetFormatPr defaultColWidth="9.140625" defaultRowHeight="12.75"/>
  <cols>
    <col min="1" max="1" width="2.8515625" style="0" customWidth="1"/>
    <col min="2" max="2" width="19.421875" style="0" customWidth="1"/>
    <col min="3" max="3" width="9.57421875" style="0" customWidth="1"/>
    <col min="4" max="4" width="12.28125" style="0" customWidth="1"/>
    <col min="5" max="35" width="2.421875" style="0" customWidth="1"/>
    <col min="36" max="36" width="3.421875" style="0" customWidth="1"/>
    <col min="37" max="37" width="5.57421875" style="0" customWidth="1"/>
    <col min="38" max="38" width="5.8515625" style="0" customWidth="1"/>
    <col min="39" max="39" width="5.28125" style="0" customWidth="1"/>
  </cols>
  <sheetData>
    <row r="3" s="27" customFormat="1" ht="12.75"/>
    <row r="4" spans="1:38" s="27" customFormat="1" ht="12.75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8" s="27" customFormat="1" ht="12.75">
      <c r="A5" s="59" t="s">
        <v>66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</row>
    <row r="6" spans="1:38" s="27" customFormat="1" ht="12.75">
      <c r="A6" s="60" t="s">
        <v>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8" s="27" customFormat="1" ht="12.75">
      <c r="A7" s="5"/>
      <c r="B7" s="28"/>
      <c r="C7" s="28"/>
      <c r="D7" s="28"/>
      <c r="E7" s="28"/>
      <c r="F7" s="28"/>
      <c r="G7" s="28"/>
      <c r="H7" s="28"/>
    </row>
    <row r="8" s="27" customFormat="1" ht="12.75">
      <c r="B8" s="27" t="s">
        <v>37</v>
      </c>
    </row>
    <row r="9" spans="1:39" s="27" customFormat="1" ht="13.5">
      <c r="A9" s="61" t="s">
        <v>4</v>
      </c>
      <c r="B9" s="61" t="s">
        <v>5</v>
      </c>
      <c r="C9" s="61" t="s">
        <v>6</v>
      </c>
      <c r="D9" s="61" t="s">
        <v>7</v>
      </c>
      <c r="E9" s="62" t="s">
        <v>38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 t="s">
        <v>39</v>
      </c>
      <c r="AK9" s="62" t="s">
        <v>40</v>
      </c>
      <c r="AL9" s="62" t="s">
        <v>41</v>
      </c>
      <c r="AM9" s="62" t="s">
        <v>42</v>
      </c>
    </row>
    <row r="10" spans="1:39" s="27" customFormat="1" ht="17.25">
      <c r="A10" s="61"/>
      <c r="B10" s="61"/>
      <c r="C10" s="61"/>
      <c r="D10" s="61"/>
      <c r="E10" s="37">
        <v>1</v>
      </c>
      <c r="F10" s="37">
        <v>2</v>
      </c>
      <c r="G10" s="37" t="s">
        <v>43</v>
      </c>
      <c r="H10" s="37" t="s">
        <v>44</v>
      </c>
      <c r="I10" s="37">
        <v>4</v>
      </c>
      <c r="J10" s="37" t="s">
        <v>45</v>
      </c>
      <c r="K10" s="37" t="s">
        <v>46</v>
      </c>
      <c r="L10" s="37">
        <v>6</v>
      </c>
      <c r="M10" s="37">
        <v>7</v>
      </c>
      <c r="N10" s="37" t="s">
        <v>47</v>
      </c>
      <c r="O10" s="37" t="s">
        <v>48</v>
      </c>
      <c r="P10" s="37" t="s">
        <v>49</v>
      </c>
      <c r="Q10" s="37">
        <v>9</v>
      </c>
      <c r="R10" s="37" t="s">
        <v>50</v>
      </c>
      <c r="S10" s="37" t="s">
        <v>51</v>
      </c>
      <c r="T10" s="37">
        <v>11</v>
      </c>
      <c r="U10" s="37" t="s">
        <v>52</v>
      </c>
      <c r="V10" s="37" t="s">
        <v>53</v>
      </c>
      <c r="W10" s="37">
        <v>13</v>
      </c>
      <c r="X10" s="37">
        <v>14</v>
      </c>
      <c r="Y10" s="37" t="s">
        <v>54</v>
      </c>
      <c r="Z10" s="37" t="s">
        <v>55</v>
      </c>
      <c r="AA10" s="37" t="s">
        <v>56</v>
      </c>
      <c r="AB10" s="37" t="s">
        <v>57</v>
      </c>
      <c r="AC10" s="37">
        <v>17</v>
      </c>
      <c r="AD10" s="37" t="s">
        <v>58</v>
      </c>
      <c r="AE10" s="37" t="s">
        <v>59</v>
      </c>
      <c r="AF10" s="37" t="s">
        <v>60</v>
      </c>
      <c r="AG10" s="37">
        <v>19</v>
      </c>
      <c r="AH10" s="37">
        <v>20</v>
      </c>
      <c r="AI10" s="37">
        <v>21</v>
      </c>
      <c r="AJ10" s="62"/>
      <c r="AK10" s="62"/>
      <c r="AL10" s="62"/>
      <c r="AM10" s="62"/>
    </row>
    <row r="11" spans="1:39" s="27" customFormat="1" ht="19.5" customHeight="1">
      <c r="A11" s="29">
        <v>1</v>
      </c>
      <c r="B11" s="36" t="s">
        <v>67</v>
      </c>
      <c r="C11" s="36" t="s">
        <v>21</v>
      </c>
      <c r="D11" s="36" t="s">
        <v>22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1">
        <f>SUM(E11:AI11)</f>
        <v>0</v>
      </c>
      <c r="AK11" s="34" t="s">
        <v>61</v>
      </c>
      <c r="AL11" s="35">
        <v>0</v>
      </c>
      <c r="AM11" s="35">
        <f>AJ11+AL11</f>
        <v>0</v>
      </c>
    </row>
    <row r="12" spans="1:39" s="27" customFormat="1" ht="19.5" customHeight="1">
      <c r="A12" s="29">
        <v>2</v>
      </c>
      <c r="B12" s="36" t="s">
        <v>68</v>
      </c>
      <c r="C12" s="36" t="s">
        <v>17</v>
      </c>
      <c r="D12" s="36" t="s">
        <v>18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20</v>
      </c>
      <c r="AF12" s="30">
        <v>0</v>
      </c>
      <c r="AG12" s="30">
        <v>0</v>
      </c>
      <c r="AH12" s="30">
        <v>0</v>
      </c>
      <c r="AI12" s="30">
        <v>0</v>
      </c>
      <c r="AJ12" s="31">
        <v>-20</v>
      </c>
      <c r="AK12" s="34" t="s">
        <v>62</v>
      </c>
      <c r="AL12" s="35">
        <v>-16.8</v>
      </c>
      <c r="AM12" s="35">
        <f>AJ12+AL12</f>
        <v>-36.8</v>
      </c>
    </row>
    <row r="13" spans="1:39" s="27" customFormat="1" ht="19.5" customHeight="1">
      <c r="A13" s="29">
        <v>3</v>
      </c>
      <c r="B13" s="36" t="s">
        <v>69</v>
      </c>
      <c r="C13" s="36" t="s">
        <v>19</v>
      </c>
      <c r="D13" s="36" t="s">
        <v>20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1">
        <f>SUM(E13:AI13)</f>
        <v>0</v>
      </c>
      <c r="AK13" s="34" t="s">
        <v>63</v>
      </c>
      <c r="AL13" s="35">
        <v>-45.2</v>
      </c>
      <c r="AM13" s="35">
        <f>AJ13+AL13</f>
        <v>-45.2</v>
      </c>
    </row>
    <row r="14" spans="1:39" s="27" customFormat="1" ht="19.5" customHeight="1">
      <c r="A14" s="29"/>
      <c r="B14" s="36" t="s">
        <v>33</v>
      </c>
      <c r="C14" s="36" t="s">
        <v>23</v>
      </c>
      <c r="D14" s="36" t="s">
        <v>22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20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63" t="s">
        <v>64</v>
      </c>
      <c r="AF14" s="64"/>
      <c r="AG14" s="64"/>
      <c r="AH14" s="64"/>
      <c r="AI14" s="64"/>
      <c r="AJ14" s="64"/>
      <c r="AK14" s="64"/>
      <c r="AL14" s="64"/>
      <c r="AM14" s="65"/>
    </row>
    <row r="15" spans="1:39" s="27" customFormat="1" ht="19.5" customHeight="1">
      <c r="A15" s="29"/>
      <c r="B15" s="36" t="s">
        <v>34</v>
      </c>
      <c r="C15" s="36" t="s">
        <v>24</v>
      </c>
      <c r="D15" s="36" t="s">
        <v>25</v>
      </c>
      <c r="E15" s="30">
        <v>0</v>
      </c>
      <c r="F15" s="30">
        <v>0</v>
      </c>
      <c r="G15" s="30">
        <v>20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20</v>
      </c>
      <c r="O15" s="30">
        <v>0</v>
      </c>
      <c r="P15" s="30">
        <v>0</v>
      </c>
      <c r="Q15" s="30">
        <v>0</v>
      </c>
      <c r="R15" s="30">
        <v>0</v>
      </c>
      <c r="S15" s="63" t="s">
        <v>64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5"/>
    </row>
    <row r="16" spans="1:39" s="27" customFormat="1" ht="19.5" customHeight="1">
      <c r="A16" s="29"/>
      <c r="B16" s="36" t="s">
        <v>70</v>
      </c>
      <c r="C16" s="36" t="s">
        <v>26</v>
      </c>
      <c r="D16" s="36" t="s">
        <v>27</v>
      </c>
      <c r="E16" s="63" t="s">
        <v>65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5"/>
    </row>
    <row r="17" s="27" customFormat="1" ht="12.75"/>
    <row r="19" spans="1:14" s="20" customFormat="1" ht="14.25">
      <c r="A19" s="24"/>
      <c r="B19" s="25" t="s">
        <v>29</v>
      </c>
      <c r="C19" s="25"/>
      <c r="D19" s="25"/>
      <c r="E19" s="24"/>
      <c r="F19" s="24"/>
      <c r="G19" s="53" t="s">
        <v>28</v>
      </c>
      <c r="H19" s="53"/>
      <c r="I19" s="53"/>
      <c r="J19" s="53"/>
      <c r="K19" s="53"/>
      <c r="L19" s="53"/>
      <c r="M19" s="26"/>
      <c r="N19" s="26"/>
    </row>
  </sheetData>
  <mergeCells count="16">
    <mergeCell ref="AK9:AK10"/>
    <mergeCell ref="E16:AM16"/>
    <mergeCell ref="AL9:AL10"/>
    <mergeCell ref="AM9:AM10"/>
    <mergeCell ref="AE14:AM14"/>
    <mergeCell ref="S15:AM15"/>
    <mergeCell ref="G19:L19"/>
    <mergeCell ref="A4:AL4"/>
    <mergeCell ref="A5:AL5"/>
    <mergeCell ref="A6:AL6"/>
    <mergeCell ref="A9:A10"/>
    <mergeCell ref="B9:B10"/>
    <mergeCell ref="C9:C10"/>
    <mergeCell ref="D9:D10"/>
    <mergeCell ref="E9:AI9"/>
    <mergeCell ref="AJ9:AJ10"/>
  </mergeCells>
  <printOptions/>
  <pageMargins left="0.2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6" sqref="A16:IV16"/>
    </sheetView>
  </sheetViews>
  <sheetFormatPr defaultColWidth="9.140625" defaultRowHeight="12.75"/>
  <cols>
    <col min="1" max="1" width="6.140625" style="0" customWidth="1"/>
    <col min="2" max="2" width="25.421875" style="0" customWidth="1"/>
    <col min="3" max="3" width="10.28125" style="0" customWidth="1"/>
    <col min="4" max="4" width="15.57421875" style="0" customWidth="1"/>
    <col min="5" max="17" width="3.8515625" style="0" customWidth="1"/>
    <col min="18" max="18" width="4.140625" style="0" customWidth="1"/>
    <col min="19" max="21" width="6.7109375" style="0" customWidth="1"/>
  </cols>
  <sheetData>
    <row r="3" spans="1:21" s="27" customFormat="1" ht="16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0" s="27" customFormat="1" ht="12.75">
      <c r="A4" s="59" t="s">
        <v>71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1" s="27" customFormat="1" ht="12.7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s="27" customFormat="1" ht="12.75">
      <c r="A6" s="60" t="s">
        <v>78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s="27" customFormat="1" ht="12.75">
      <c r="A7" s="59" t="s">
        <v>79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="27" customFormat="1" ht="18">
      <c r="B8" s="42"/>
    </row>
    <row r="9" spans="1:21" s="27" customFormat="1" ht="12.75">
      <c r="A9" s="61" t="s">
        <v>4</v>
      </c>
      <c r="B9" s="61" t="s">
        <v>5</v>
      </c>
      <c r="C9" s="61" t="s">
        <v>6</v>
      </c>
      <c r="D9" s="61" t="s">
        <v>7</v>
      </c>
      <c r="E9" s="61" t="s">
        <v>38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6" t="s">
        <v>39</v>
      </c>
      <c r="S9" s="66" t="s">
        <v>40</v>
      </c>
      <c r="T9" s="66" t="s">
        <v>41</v>
      </c>
      <c r="U9" s="66" t="s">
        <v>42</v>
      </c>
    </row>
    <row r="10" spans="1:21" s="27" customFormat="1" ht="12.75">
      <c r="A10" s="61"/>
      <c r="B10" s="61"/>
      <c r="C10" s="61"/>
      <c r="D10" s="61"/>
      <c r="E10" s="43">
        <v>1</v>
      </c>
      <c r="F10" s="43">
        <v>2</v>
      </c>
      <c r="G10" s="43">
        <v>3</v>
      </c>
      <c r="H10" s="43">
        <v>4</v>
      </c>
      <c r="I10" s="43">
        <v>5</v>
      </c>
      <c r="J10" s="43" t="s">
        <v>72</v>
      </c>
      <c r="K10" s="43" t="s">
        <v>73</v>
      </c>
      <c r="L10" s="43">
        <v>7</v>
      </c>
      <c r="M10" s="43">
        <v>8</v>
      </c>
      <c r="N10" s="43">
        <v>9</v>
      </c>
      <c r="O10" s="43" t="s">
        <v>50</v>
      </c>
      <c r="P10" s="43" t="s">
        <v>51</v>
      </c>
      <c r="Q10" s="43">
        <v>11</v>
      </c>
      <c r="R10" s="66"/>
      <c r="S10" s="66"/>
      <c r="T10" s="66"/>
      <c r="U10" s="66"/>
    </row>
    <row r="11" spans="1:21" s="27" customFormat="1" ht="16.5" customHeight="1">
      <c r="A11" s="32">
        <v>1</v>
      </c>
      <c r="B11" s="16" t="s">
        <v>32</v>
      </c>
      <c r="C11" s="16" t="s">
        <v>21</v>
      </c>
      <c r="D11" s="16" t="s">
        <v>22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4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1">
        <f>SUM(E11:Q11)</f>
        <v>4</v>
      </c>
      <c r="S11" s="33" t="s">
        <v>74</v>
      </c>
      <c r="T11" s="35">
        <v>0</v>
      </c>
      <c r="U11" s="35">
        <f>R11+T11</f>
        <v>4</v>
      </c>
    </row>
    <row r="12" spans="1:21" s="27" customFormat="1" ht="16.5" customHeight="1">
      <c r="A12" s="32">
        <v>2</v>
      </c>
      <c r="B12" s="16" t="s">
        <v>69</v>
      </c>
      <c r="C12" s="16" t="s">
        <v>19</v>
      </c>
      <c r="D12" s="16" t="s">
        <v>20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4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1">
        <f>SUM(E12:Q12)</f>
        <v>4</v>
      </c>
      <c r="S12" s="33" t="s">
        <v>75</v>
      </c>
      <c r="T12" s="35">
        <v>0</v>
      </c>
      <c r="U12" s="35">
        <f>R12+T12</f>
        <v>4</v>
      </c>
    </row>
    <row r="13" spans="1:21" s="27" customFormat="1" ht="16.5" customHeight="1">
      <c r="A13" s="32">
        <v>3</v>
      </c>
      <c r="B13" s="16" t="s">
        <v>68</v>
      </c>
      <c r="C13" s="16" t="s">
        <v>17</v>
      </c>
      <c r="D13" s="16" t="s">
        <v>18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4</v>
      </c>
      <c r="K13" s="30">
        <v>0</v>
      </c>
      <c r="L13" s="30">
        <v>8</v>
      </c>
      <c r="M13" s="30">
        <v>0</v>
      </c>
      <c r="N13" s="30">
        <v>0</v>
      </c>
      <c r="O13" s="30">
        <v>4</v>
      </c>
      <c r="P13" s="30">
        <v>0</v>
      </c>
      <c r="Q13" s="30">
        <v>0</v>
      </c>
      <c r="R13" s="31">
        <f>SUM(E13:Q13)</f>
        <v>16</v>
      </c>
      <c r="S13" s="33" t="s">
        <v>76</v>
      </c>
      <c r="T13" s="35">
        <v>0</v>
      </c>
      <c r="U13" s="35">
        <f>R13+T13</f>
        <v>16</v>
      </c>
    </row>
    <row r="14" spans="1:21" s="27" customFormat="1" ht="16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s="27" customFormat="1" ht="16.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14" s="20" customFormat="1" ht="14.25">
      <c r="A16" s="24"/>
      <c r="B16" s="25" t="s">
        <v>29</v>
      </c>
      <c r="C16" s="25"/>
      <c r="D16" s="25"/>
      <c r="E16" s="24"/>
      <c r="F16" s="24"/>
      <c r="G16" s="53" t="s">
        <v>28</v>
      </c>
      <c r="H16" s="53"/>
      <c r="I16" s="53"/>
      <c r="J16" s="53"/>
      <c r="K16" s="53"/>
      <c r="L16" s="53"/>
      <c r="M16" s="26"/>
      <c r="N16" s="26"/>
    </row>
  </sheetData>
  <mergeCells count="14">
    <mergeCell ref="B9:B10"/>
    <mergeCell ref="C9:C10"/>
    <mergeCell ref="D9:D10"/>
    <mergeCell ref="A4:T4"/>
    <mergeCell ref="U9:U10"/>
    <mergeCell ref="G16:L16"/>
    <mergeCell ref="A6:U6"/>
    <mergeCell ref="A5:U5"/>
    <mergeCell ref="A7:U7"/>
    <mergeCell ref="E9:Q9"/>
    <mergeCell ref="R9:R10"/>
    <mergeCell ref="S9:S10"/>
    <mergeCell ref="T9:T10"/>
    <mergeCell ref="A9:A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7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6.57421875" style="0" customWidth="1"/>
    <col min="2" max="2" width="25.00390625" style="0" customWidth="1"/>
    <col min="3" max="3" width="12.00390625" style="0" customWidth="1"/>
    <col min="4" max="4" width="16.421875" style="0" customWidth="1"/>
  </cols>
  <sheetData>
    <row r="3" s="20" customFormat="1" ht="12.75"/>
    <row r="4" spans="2:10" s="20" customFormat="1" ht="18">
      <c r="B4" s="55" t="s">
        <v>90</v>
      </c>
      <c r="C4" s="55"/>
      <c r="D4" s="55"/>
      <c r="E4" s="55"/>
      <c r="F4" s="55"/>
      <c r="G4" s="55"/>
      <c r="H4" s="55"/>
      <c r="I4" s="55"/>
      <c r="J4" s="55"/>
    </row>
    <row r="5" spans="1:11" s="20" customFormat="1" ht="18" customHeight="1">
      <c r="A5" s="55" t="s">
        <v>91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s="20" customFormat="1" ht="24.75" customHeight="1">
      <c r="A6" s="44" t="s">
        <v>80</v>
      </c>
      <c r="B6" s="69" t="s">
        <v>81</v>
      </c>
      <c r="C6" s="69"/>
      <c r="D6" s="69"/>
      <c r="E6" s="69"/>
      <c r="F6" s="69"/>
      <c r="G6" s="69"/>
      <c r="H6" s="69"/>
      <c r="I6" s="69"/>
      <c r="J6" s="69"/>
      <c r="K6" s="69"/>
    </row>
    <row r="7" spans="1:11" s="20" customFormat="1" ht="12.75">
      <c r="A7" s="70" t="s">
        <v>4</v>
      </c>
      <c r="B7" s="70" t="s">
        <v>5</v>
      </c>
      <c r="C7" s="70" t="s">
        <v>6</v>
      </c>
      <c r="D7" s="70" t="s">
        <v>7</v>
      </c>
      <c r="E7" s="70" t="s">
        <v>82</v>
      </c>
      <c r="F7" s="70" t="s">
        <v>83</v>
      </c>
      <c r="G7" s="70"/>
      <c r="H7" s="70"/>
      <c r="I7" s="70"/>
      <c r="J7" s="71" t="s">
        <v>84</v>
      </c>
      <c r="K7" s="67" t="s">
        <v>42</v>
      </c>
    </row>
    <row r="8" spans="1:11" s="20" customFormat="1" ht="12.75">
      <c r="A8" s="70"/>
      <c r="B8" s="70"/>
      <c r="C8" s="70"/>
      <c r="D8" s="70"/>
      <c r="E8" s="70"/>
      <c r="F8" s="45" t="s">
        <v>40</v>
      </c>
      <c r="G8" s="45" t="s">
        <v>41</v>
      </c>
      <c r="H8" s="45" t="s">
        <v>85</v>
      </c>
      <c r="I8" s="45" t="s">
        <v>42</v>
      </c>
      <c r="J8" s="71"/>
      <c r="K8" s="68"/>
    </row>
    <row r="9" spans="1:11" s="20" customFormat="1" ht="12.75">
      <c r="A9" s="32">
        <v>1</v>
      </c>
      <c r="B9" s="16" t="s">
        <v>32</v>
      </c>
      <c r="C9" s="16" t="s">
        <v>21</v>
      </c>
      <c r="D9" s="16" t="s">
        <v>22</v>
      </c>
      <c r="E9" s="46">
        <v>-63.91</v>
      </c>
      <c r="F9" s="47" t="s">
        <v>86</v>
      </c>
      <c r="G9" s="46"/>
      <c r="H9" s="32"/>
      <c r="I9" s="46"/>
      <c r="J9" s="48">
        <v>-4</v>
      </c>
      <c r="K9" s="48">
        <f>E9+G9+H9+J9</f>
        <v>-67.91</v>
      </c>
    </row>
    <row r="10" spans="1:11" s="20" customFormat="1" ht="12.75">
      <c r="A10" s="32">
        <v>2</v>
      </c>
      <c r="B10" s="16" t="s">
        <v>31</v>
      </c>
      <c r="C10" s="16" t="s">
        <v>19</v>
      </c>
      <c r="D10" s="16" t="s">
        <v>20</v>
      </c>
      <c r="E10" s="46">
        <v>-63.59</v>
      </c>
      <c r="F10" s="47" t="s">
        <v>87</v>
      </c>
      <c r="G10" s="46">
        <v>-45.2</v>
      </c>
      <c r="H10" s="32"/>
      <c r="I10" s="46"/>
      <c r="J10" s="48">
        <v>-4</v>
      </c>
      <c r="K10" s="48">
        <f>E10+G10+H10+J10</f>
        <v>-112.79</v>
      </c>
    </row>
    <row r="11" spans="1:11" s="20" customFormat="1" ht="12.75">
      <c r="A11" s="32">
        <v>3</v>
      </c>
      <c r="B11" s="16" t="s">
        <v>68</v>
      </c>
      <c r="C11" s="16" t="s">
        <v>17</v>
      </c>
      <c r="D11" s="16" t="s">
        <v>18</v>
      </c>
      <c r="E11" s="46">
        <v>-60</v>
      </c>
      <c r="F11" s="47" t="s">
        <v>88</v>
      </c>
      <c r="G11" s="46">
        <v>-16.8</v>
      </c>
      <c r="H11" s="32">
        <v>-20</v>
      </c>
      <c r="I11" s="46">
        <v>-36.8</v>
      </c>
      <c r="J11" s="48">
        <v>-16</v>
      </c>
      <c r="K11" s="48">
        <f>E11+G11+H11+J11</f>
        <v>-112.8</v>
      </c>
    </row>
    <row r="12" spans="1:11" s="20" customFormat="1" ht="12.75">
      <c r="A12" s="32"/>
      <c r="B12" s="16" t="s">
        <v>34</v>
      </c>
      <c r="C12" s="16" t="s">
        <v>24</v>
      </c>
      <c r="D12" s="16" t="s">
        <v>25</v>
      </c>
      <c r="E12" s="46">
        <v>-66.52</v>
      </c>
      <c r="F12" s="47" t="s">
        <v>89</v>
      </c>
      <c r="G12" s="46"/>
      <c r="H12" s="32"/>
      <c r="I12" s="46"/>
      <c r="J12" s="48"/>
      <c r="K12" s="32"/>
    </row>
    <row r="13" spans="1:11" s="20" customFormat="1" ht="12.75">
      <c r="A13" s="49"/>
      <c r="B13" s="32" t="s">
        <v>33</v>
      </c>
      <c r="C13" s="32" t="s">
        <v>23</v>
      </c>
      <c r="D13" s="32"/>
      <c r="E13" s="32">
        <v>-65.22</v>
      </c>
      <c r="F13" s="50" t="s">
        <v>64</v>
      </c>
      <c r="G13" s="32"/>
      <c r="H13" s="32"/>
      <c r="I13" s="32"/>
      <c r="J13" s="32"/>
      <c r="K13" s="32"/>
    </row>
    <row r="14" spans="1:11" s="20" customFormat="1" ht="12.75">
      <c r="A14" s="49"/>
      <c r="B14" s="32" t="s">
        <v>70</v>
      </c>
      <c r="C14" s="32" t="s">
        <v>26</v>
      </c>
      <c r="D14" s="32" t="s">
        <v>27</v>
      </c>
      <c r="E14" s="46">
        <v>-75</v>
      </c>
      <c r="F14" s="50" t="s">
        <v>64</v>
      </c>
      <c r="G14" s="32"/>
      <c r="H14" s="32"/>
      <c r="I14" s="32"/>
      <c r="J14" s="32"/>
      <c r="K14" s="32"/>
    </row>
    <row r="15" spans="1:11" s="20" customFormat="1" ht="12.75">
      <c r="A15" s="32"/>
      <c r="B15" s="16"/>
      <c r="C15" s="16"/>
      <c r="D15" s="16"/>
      <c r="E15" s="46"/>
      <c r="F15" s="47"/>
      <c r="G15" s="46"/>
      <c r="H15" s="32"/>
      <c r="I15" s="32"/>
      <c r="J15" s="48"/>
      <c r="K15" s="48"/>
    </row>
    <row r="16" s="20" customFormat="1" ht="12.75"/>
    <row r="17" spans="1:14" s="20" customFormat="1" ht="14.25">
      <c r="A17" s="24"/>
      <c r="B17" s="25" t="s">
        <v>29</v>
      </c>
      <c r="C17" s="25"/>
      <c r="D17" s="25"/>
      <c r="E17" s="24"/>
      <c r="F17" s="24"/>
      <c r="G17" s="53" t="s">
        <v>28</v>
      </c>
      <c r="H17" s="53"/>
      <c r="I17" s="53"/>
      <c r="J17" s="53"/>
      <c r="K17" s="53"/>
      <c r="L17" s="53"/>
      <c r="M17" s="26"/>
      <c r="N17" s="26"/>
    </row>
  </sheetData>
  <mergeCells count="12">
    <mergeCell ref="A7:A8"/>
    <mergeCell ref="B7:B8"/>
    <mergeCell ref="C7:C8"/>
    <mergeCell ref="D7:D8"/>
    <mergeCell ref="K7:K8"/>
    <mergeCell ref="G17:L17"/>
    <mergeCell ref="B4:J4"/>
    <mergeCell ref="B6:K6"/>
    <mergeCell ref="E7:E8"/>
    <mergeCell ref="F7:I7"/>
    <mergeCell ref="J7:J8"/>
    <mergeCell ref="A5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2011-05-08T16:37:31Z</cp:lastPrinted>
  <dcterms:created xsi:type="dcterms:W3CDTF">2011-05-06T17:36:15Z</dcterms:created>
  <dcterms:modified xsi:type="dcterms:W3CDTF">2011-05-09T05:17:57Z</dcterms:modified>
  <cp:category/>
  <cp:version/>
  <cp:contentType/>
  <cp:contentStatus/>
</cp:coreProperties>
</file>