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3"/>
  </bookViews>
  <sheets>
    <sheet name="обездка-деца " sheetId="1" r:id="rId1"/>
    <sheet name="деца-крос" sheetId="2" r:id="rId2"/>
    <sheet name="деца-скачане" sheetId="3" r:id="rId3"/>
    <sheet name="деца-краен" sheetId="4" r:id="rId4"/>
  </sheets>
  <definedNames/>
  <calcPr fullCalcOnLoad="1"/>
</workbook>
</file>

<file path=xl/sharedStrings.xml><?xml version="1.0" encoding="utf-8"?>
<sst xmlns="http://schemas.openxmlformats.org/spreadsheetml/2006/main" count="212" uniqueCount="80">
  <si>
    <t xml:space="preserve">ПРОТОКОЛ </t>
  </si>
  <si>
    <t>№</t>
  </si>
  <si>
    <t>Състезател</t>
  </si>
  <si>
    <t>Кон</t>
  </si>
  <si>
    <t>ККС</t>
  </si>
  <si>
    <t>Съдии</t>
  </si>
  <si>
    <t>Общ 
сбор</t>
  </si>
  <si>
    <t xml:space="preserve">Точки
100 - ср.оц. </t>
  </si>
  <si>
    <t>Точки
100 - ср.оц. х  1.5</t>
  </si>
  <si>
    <t>Общо
нак. Точки</t>
  </si>
  <si>
    <t>С</t>
  </si>
  <si>
    <t>Калоян 92</t>
  </si>
  <si>
    <t>Средна 
оценка</t>
  </si>
  <si>
    <t>Секретар:</t>
  </si>
  <si>
    <t>Технически делегат:</t>
  </si>
  <si>
    <t>/.........................../</t>
  </si>
  <si>
    <t>/................................./</t>
  </si>
  <si>
    <t>%</t>
  </si>
  <si>
    <t>В</t>
  </si>
  <si>
    <t>26-28.10.2012г. - Арбанаси</t>
  </si>
  <si>
    <t>Миг</t>
  </si>
  <si>
    <t>Божур</t>
  </si>
  <si>
    <t>Кок Робин</t>
  </si>
  <si>
    <t>Гигантик</t>
  </si>
  <si>
    <t>Драг</t>
  </si>
  <si>
    <t>Свети Георги</t>
  </si>
  <si>
    <t>Маркиза</t>
  </si>
  <si>
    <t>Сливен</t>
  </si>
  <si>
    <t>Зоро</t>
  </si>
  <si>
    <t>Питагор</t>
  </si>
  <si>
    <t>Диадора</t>
  </si>
  <si>
    <t>Нострадамус</t>
  </si>
  <si>
    <t>Съдии:C - Васил Фратев..;         B - Сийка Иванова</t>
  </si>
  <si>
    <t>За дисциплината обездка от всестранна езда - юноши 14 год.</t>
  </si>
  <si>
    <t>Държавно  първенство</t>
  </si>
  <si>
    <t>Ива Кирова</t>
  </si>
  <si>
    <t>Мина Дончева</t>
  </si>
  <si>
    <t>Калоян Добрев</t>
  </si>
  <si>
    <t>Любомир Иванов</t>
  </si>
  <si>
    <t>Християн Стоянов</t>
  </si>
  <si>
    <t>Милена Ангелова</t>
  </si>
  <si>
    <t xml:space="preserve">КРАЕН  ПРОТОКОЛ </t>
  </si>
  <si>
    <t>26 - 28.10.2012 - Арбанаси</t>
  </si>
  <si>
    <t>Обездка</t>
  </si>
  <si>
    <t>Етап Д</t>
  </si>
  <si>
    <t>преск.
На преп.</t>
  </si>
  <si>
    <t>Общо</t>
  </si>
  <si>
    <t>Време</t>
  </si>
  <si>
    <t>Гр.вр.</t>
  </si>
  <si>
    <t>Гр. Преп.</t>
  </si>
  <si>
    <t>Секретар:                                      Технически делегат:</t>
  </si>
  <si>
    <t>контр.вр. 2:53</t>
  </si>
  <si>
    <t>ПРЕПЯТСТВИЯ</t>
  </si>
  <si>
    <t>Гр.</t>
  </si>
  <si>
    <t>6А</t>
  </si>
  <si>
    <t>6Б</t>
  </si>
  <si>
    <t>2,30,23</t>
  </si>
  <si>
    <t>2,36,49</t>
  </si>
  <si>
    <t>2,33,77</t>
  </si>
  <si>
    <t>2,21,34</t>
  </si>
  <si>
    <t>2.37.45</t>
  </si>
  <si>
    <t>2,00,18</t>
  </si>
  <si>
    <t>2,35,13</t>
  </si>
  <si>
    <t>2,18,48</t>
  </si>
  <si>
    <t>2,41,13</t>
  </si>
  <si>
    <t>ел</t>
  </si>
  <si>
    <t>5А</t>
  </si>
  <si>
    <t>5Б</t>
  </si>
  <si>
    <t>ел.</t>
  </si>
  <si>
    <t xml:space="preserve">Всестранна езда за юноши до 14 год. - Държавно първенство </t>
  </si>
  <si>
    <t>За дисциплината  издръжливост  от всестранна езда - юноши 14 год.</t>
  </si>
  <si>
    <t>За дисциплината прескачане на препятствия  от всестранна езда - юноши 14 год.</t>
  </si>
  <si>
    <t>2.30.23</t>
  </si>
  <si>
    <t>2.36.49</t>
  </si>
  <si>
    <t>2.33.77</t>
  </si>
  <si>
    <t>2.21.34</t>
  </si>
  <si>
    <t>2.00.18</t>
  </si>
  <si>
    <t>2.35.13</t>
  </si>
  <si>
    <t>2.18.48</t>
  </si>
  <si>
    <t>2.41.13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</si>
</sst>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"/>
    <numFmt numFmtId="166" formatCode="0.0000"/>
    <numFmt numFmtId="167" formatCode="[$-402]dd\ mmmm\ yyyy\ &quot;г.&quot;"/>
  </numFmts>
  <fonts count="48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63"/>
      <name val="Arial Narrow"/>
      <family val="2"/>
    </font>
    <font>
      <b/>
      <sz val="9"/>
      <color indexed="63"/>
      <name val="Arial Narrow"/>
      <family val="2"/>
    </font>
    <font>
      <sz val="10"/>
      <color indexed="63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 wrapText="1"/>
    </xf>
    <xf numFmtId="2" fontId="0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" fontId="13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7">
      <selection activeCell="A10" sqref="A10:D19"/>
    </sheetView>
  </sheetViews>
  <sheetFormatPr defaultColWidth="9.140625" defaultRowHeight="12.75"/>
  <cols>
    <col min="1" max="1" width="3.8515625" style="2" customWidth="1"/>
    <col min="2" max="2" width="17.140625" style="2" customWidth="1"/>
    <col min="3" max="3" width="12.7109375" style="2" customWidth="1"/>
    <col min="4" max="4" width="12.140625" style="2" customWidth="1"/>
    <col min="5" max="5" width="7.00390625" style="2" customWidth="1"/>
    <col min="6" max="6" width="8.28125" style="2" customWidth="1"/>
    <col min="7" max="7" width="2.140625" style="2" hidden="1" customWidth="1"/>
    <col min="8" max="8" width="7.00390625" style="2" customWidth="1"/>
    <col min="9" max="9" width="9.7109375" style="2" customWidth="1"/>
    <col min="10" max="10" width="7.8515625" style="2" customWidth="1"/>
    <col min="11" max="11" width="8.57421875" style="2" customWidth="1"/>
    <col min="12" max="12" width="7.140625" style="2" customWidth="1"/>
    <col min="13" max="13" width="8.8515625" style="2" customWidth="1"/>
    <col min="14" max="14" width="8.421875" style="2" customWidth="1"/>
    <col min="15" max="15" width="10.57421875" style="2" customWidth="1"/>
    <col min="16" max="16384" width="9.140625" style="2" customWidth="1"/>
  </cols>
  <sheetData>
    <row r="1" spans="3:15" ht="12">
      <c r="C1" s="7"/>
      <c r="D1" s="7"/>
      <c r="J1" s="7"/>
      <c r="K1" s="7"/>
      <c r="L1" s="7"/>
      <c r="M1" s="7"/>
      <c r="N1" s="9"/>
      <c r="O1" s="9"/>
    </row>
    <row r="2" spans="1:15" ht="15.7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5.75">
      <c r="A3" s="64" t="s">
        <v>33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6.5" customHeight="1">
      <c r="A4" s="64" t="s">
        <v>19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16.5" customHeight="1">
      <c r="A5" s="64" t="s">
        <v>34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1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2">
      <c r="B7" s="65" t="s">
        <v>32</v>
      </c>
      <c r="C7" s="65"/>
      <c r="D7" s="65"/>
      <c r="E7" s="65"/>
      <c r="F7" s="65"/>
      <c r="G7" s="65"/>
      <c r="H7" s="65"/>
      <c r="I7" s="65"/>
      <c r="J7" s="65"/>
      <c r="K7" s="65"/>
      <c r="L7" s="8"/>
      <c r="N7" s="9"/>
      <c r="O7" s="9"/>
    </row>
    <row r="8" spans="1:15" ht="15.75" customHeight="1">
      <c r="A8" s="57" t="s">
        <v>1</v>
      </c>
      <c r="B8" s="57" t="s">
        <v>2</v>
      </c>
      <c r="C8" s="57" t="s">
        <v>3</v>
      </c>
      <c r="D8" s="57" t="s">
        <v>4</v>
      </c>
      <c r="E8" s="59" t="s">
        <v>5</v>
      </c>
      <c r="F8" s="60"/>
      <c r="G8" s="60"/>
      <c r="H8" s="60"/>
      <c r="I8" s="61"/>
      <c r="J8" s="62" t="s">
        <v>6</v>
      </c>
      <c r="K8" s="62" t="s">
        <v>12</v>
      </c>
      <c r="L8" s="5"/>
      <c r="M8" s="62" t="s">
        <v>7</v>
      </c>
      <c r="N8" s="62" t="s">
        <v>8</v>
      </c>
      <c r="O8" s="62" t="s">
        <v>9</v>
      </c>
    </row>
    <row r="9" spans="1:15" ht="63" customHeight="1">
      <c r="A9" s="57"/>
      <c r="B9" s="57"/>
      <c r="C9" s="57"/>
      <c r="D9" s="57"/>
      <c r="E9" s="4" t="s">
        <v>10</v>
      </c>
      <c r="F9" s="4" t="s">
        <v>17</v>
      </c>
      <c r="G9" s="4"/>
      <c r="H9" s="4" t="s">
        <v>18</v>
      </c>
      <c r="I9" s="4" t="s">
        <v>17</v>
      </c>
      <c r="J9" s="63"/>
      <c r="K9" s="63"/>
      <c r="L9" s="6" t="s">
        <v>17</v>
      </c>
      <c r="M9" s="63"/>
      <c r="N9" s="63"/>
      <c r="O9" s="63"/>
    </row>
    <row r="10" spans="1:15" ht="21.75" customHeight="1">
      <c r="A10" s="3">
        <v>1</v>
      </c>
      <c r="B10" s="21" t="s">
        <v>35</v>
      </c>
      <c r="C10" s="21" t="s">
        <v>23</v>
      </c>
      <c r="D10" s="21" t="s">
        <v>11</v>
      </c>
      <c r="E10" s="17">
        <v>170</v>
      </c>
      <c r="F10" s="18">
        <f aca="true" t="shared" si="0" ref="F10:F19">E10/290</f>
        <v>0.5862068965517241</v>
      </c>
      <c r="G10" s="16"/>
      <c r="H10" s="17">
        <v>174</v>
      </c>
      <c r="I10" s="18">
        <f aca="true" t="shared" si="1" ref="I10:I19">H10/290</f>
        <v>0.6</v>
      </c>
      <c r="J10" s="17">
        <f aca="true" t="shared" si="2" ref="J10:J19">E10+H10</f>
        <v>344</v>
      </c>
      <c r="K10" s="19">
        <f aca="true" t="shared" si="3" ref="K10:K19">J10/2</f>
        <v>172</v>
      </c>
      <c r="L10" s="17">
        <f aca="true" t="shared" si="4" ref="L10:L19">K10/290*100</f>
        <v>59.310344827586206</v>
      </c>
      <c r="M10" s="20">
        <f aca="true" t="shared" si="5" ref="M10:M19">L10-100</f>
        <v>-40.689655172413794</v>
      </c>
      <c r="N10" s="17">
        <f aca="true" t="shared" si="6" ref="N10:N19">M10*1.5</f>
        <v>-61.03448275862069</v>
      </c>
      <c r="O10" s="20">
        <f aca="true" t="shared" si="7" ref="O10:O19">N10*1</f>
        <v>-61.03448275862069</v>
      </c>
    </row>
    <row r="11" spans="1:15" ht="21.75" customHeight="1">
      <c r="A11" s="3">
        <v>2</v>
      </c>
      <c r="B11" s="21" t="s">
        <v>36</v>
      </c>
      <c r="C11" s="21" t="s">
        <v>24</v>
      </c>
      <c r="D11" s="21" t="s">
        <v>25</v>
      </c>
      <c r="E11" s="17">
        <v>168</v>
      </c>
      <c r="F11" s="18">
        <f t="shared" si="0"/>
        <v>0.5793103448275863</v>
      </c>
      <c r="G11" s="16"/>
      <c r="H11" s="17">
        <v>174</v>
      </c>
      <c r="I11" s="18">
        <f t="shared" si="1"/>
        <v>0.6</v>
      </c>
      <c r="J11" s="17">
        <f t="shared" si="2"/>
        <v>342</v>
      </c>
      <c r="K11" s="19">
        <f t="shared" si="3"/>
        <v>171</v>
      </c>
      <c r="L11" s="17">
        <f t="shared" si="4"/>
        <v>58.9655172413793</v>
      </c>
      <c r="M11" s="20">
        <f t="shared" si="5"/>
        <v>-41.0344827586207</v>
      </c>
      <c r="N11" s="17">
        <f t="shared" si="6"/>
        <v>-61.551724137931046</v>
      </c>
      <c r="O11" s="20">
        <f t="shared" si="7"/>
        <v>-61.551724137931046</v>
      </c>
    </row>
    <row r="12" spans="1:15" ht="21.75" customHeight="1">
      <c r="A12" s="3">
        <v>3</v>
      </c>
      <c r="B12" s="21" t="s">
        <v>37</v>
      </c>
      <c r="C12" s="21" t="s">
        <v>27</v>
      </c>
      <c r="D12" s="21" t="s">
        <v>21</v>
      </c>
      <c r="E12" s="17">
        <v>175</v>
      </c>
      <c r="F12" s="18">
        <f t="shared" si="0"/>
        <v>0.603448275862069</v>
      </c>
      <c r="G12" s="16"/>
      <c r="H12" s="17">
        <v>164</v>
      </c>
      <c r="I12" s="18">
        <f t="shared" si="1"/>
        <v>0.5655172413793104</v>
      </c>
      <c r="J12" s="17">
        <f t="shared" si="2"/>
        <v>339</v>
      </c>
      <c r="K12" s="19">
        <f t="shared" si="3"/>
        <v>169.5</v>
      </c>
      <c r="L12" s="17">
        <f t="shared" si="4"/>
        <v>58.44827586206897</v>
      </c>
      <c r="M12" s="20">
        <f t="shared" si="5"/>
        <v>-41.55172413793103</v>
      </c>
      <c r="N12" s="17">
        <f t="shared" si="6"/>
        <v>-62.32758620689655</v>
      </c>
      <c r="O12" s="20">
        <f t="shared" si="7"/>
        <v>-62.32758620689655</v>
      </c>
    </row>
    <row r="13" spans="1:15" ht="21.75" customHeight="1">
      <c r="A13" s="3">
        <v>4</v>
      </c>
      <c r="B13" s="21" t="s">
        <v>38</v>
      </c>
      <c r="C13" s="21" t="s">
        <v>28</v>
      </c>
      <c r="D13" s="21" t="s">
        <v>25</v>
      </c>
      <c r="E13" s="17">
        <v>163</v>
      </c>
      <c r="F13" s="18">
        <f t="shared" si="0"/>
        <v>0.5620689655172414</v>
      </c>
      <c r="G13" s="16"/>
      <c r="H13" s="17">
        <v>168</v>
      </c>
      <c r="I13" s="18">
        <f t="shared" si="1"/>
        <v>0.5793103448275863</v>
      </c>
      <c r="J13" s="17">
        <f t="shared" si="2"/>
        <v>331</v>
      </c>
      <c r="K13" s="19">
        <f t="shared" si="3"/>
        <v>165.5</v>
      </c>
      <c r="L13" s="17">
        <f t="shared" si="4"/>
        <v>57.068965517241374</v>
      </c>
      <c r="M13" s="20">
        <f t="shared" si="5"/>
        <v>-42.931034482758626</v>
      </c>
      <c r="N13" s="17">
        <f t="shared" si="6"/>
        <v>-64.39655172413794</v>
      </c>
      <c r="O13" s="20">
        <f t="shared" si="7"/>
        <v>-64.39655172413794</v>
      </c>
    </row>
    <row r="14" spans="1:15" ht="21.75" customHeight="1">
      <c r="A14" s="3">
        <v>5</v>
      </c>
      <c r="B14" s="21" t="s">
        <v>37</v>
      </c>
      <c r="C14" s="21" t="s">
        <v>20</v>
      </c>
      <c r="D14" s="21" t="s">
        <v>21</v>
      </c>
      <c r="E14" s="17">
        <v>165</v>
      </c>
      <c r="F14" s="18">
        <f t="shared" si="0"/>
        <v>0.5689655172413793</v>
      </c>
      <c r="G14" s="16"/>
      <c r="H14" s="17">
        <v>165</v>
      </c>
      <c r="I14" s="18">
        <f t="shared" si="1"/>
        <v>0.5689655172413793</v>
      </c>
      <c r="J14" s="17">
        <f t="shared" si="2"/>
        <v>330</v>
      </c>
      <c r="K14" s="19">
        <f t="shared" si="3"/>
        <v>165</v>
      </c>
      <c r="L14" s="17">
        <f t="shared" si="4"/>
        <v>56.896551724137936</v>
      </c>
      <c r="M14" s="20">
        <f t="shared" si="5"/>
        <v>-43.103448275862064</v>
      </c>
      <c r="N14" s="17">
        <f t="shared" si="6"/>
        <v>-64.6551724137931</v>
      </c>
      <c r="O14" s="20">
        <f t="shared" si="7"/>
        <v>-64.6551724137931</v>
      </c>
    </row>
    <row r="15" spans="1:15" ht="21.75" customHeight="1">
      <c r="A15" s="3">
        <v>6</v>
      </c>
      <c r="B15" s="21" t="s">
        <v>35</v>
      </c>
      <c r="C15" s="21" t="s">
        <v>30</v>
      </c>
      <c r="D15" s="21" t="s">
        <v>11</v>
      </c>
      <c r="E15" s="17">
        <v>156</v>
      </c>
      <c r="F15" s="18">
        <f t="shared" si="0"/>
        <v>0.5379310344827586</v>
      </c>
      <c r="G15" s="16"/>
      <c r="H15" s="17">
        <v>161</v>
      </c>
      <c r="I15" s="18">
        <f t="shared" si="1"/>
        <v>0.5551724137931034</v>
      </c>
      <c r="J15" s="17">
        <f t="shared" si="2"/>
        <v>317</v>
      </c>
      <c r="K15" s="19">
        <f t="shared" si="3"/>
        <v>158.5</v>
      </c>
      <c r="L15" s="17">
        <f t="shared" si="4"/>
        <v>54.65517241379311</v>
      </c>
      <c r="M15" s="20">
        <f t="shared" si="5"/>
        <v>-45.34482758620689</v>
      </c>
      <c r="N15" s="17">
        <f t="shared" si="6"/>
        <v>-68.01724137931033</v>
      </c>
      <c r="O15" s="20">
        <f t="shared" si="7"/>
        <v>-68.01724137931033</v>
      </c>
    </row>
    <row r="16" spans="1:15" ht="21.75" customHeight="1">
      <c r="A16" s="3">
        <v>7</v>
      </c>
      <c r="B16" s="21" t="s">
        <v>37</v>
      </c>
      <c r="C16" s="21" t="s">
        <v>31</v>
      </c>
      <c r="D16" s="21" t="s">
        <v>21</v>
      </c>
      <c r="E16" s="17">
        <v>154</v>
      </c>
      <c r="F16" s="18">
        <f t="shared" si="0"/>
        <v>0.5310344827586206</v>
      </c>
      <c r="G16" s="16"/>
      <c r="H16" s="17">
        <v>139</v>
      </c>
      <c r="I16" s="18">
        <f t="shared" si="1"/>
        <v>0.4793103448275862</v>
      </c>
      <c r="J16" s="17">
        <f t="shared" si="2"/>
        <v>293</v>
      </c>
      <c r="K16" s="19">
        <f t="shared" si="3"/>
        <v>146.5</v>
      </c>
      <c r="L16" s="17">
        <f t="shared" si="4"/>
        <v>50.51724137931034</v>
      </c>
      <c r="M16" s="20">
        <f t="shared" si="5"/>
        <v>-49.48275862068966</v>
      </c>
      <c r="N16" s="17">
        <f t="shared" si="6"/>
        <v>-74.22413793103449</v>
      </c>
      <c r="O16" s="20">
        <f t="shared" si="7"/>
        <v>-74.22413793103449</v>
      </c>
    </row>
    <row r="17" spans="1:15" ht="21.75" customHeight="1">
      <c r="A17" s="3">
        <v>8</v>
      </c>
      <c r="B17" s="21" t="s">
        <v>39</v>
      </c>
      <c r="C17" s="21" t="s">
        <v>26</v>
      </c>
      <c r="D17" s="21" t="s">
        <v>11</v>
      </c>
      <c r="E17" s="17">
        <v>143</v>
      </c>
      <c r="F17" s="18">
        <f t="shared" si="0"/>
        <v>0.49310344827586206</v>
      </c>
      <c r="G17" s="16"/>
      <c r="H17" s="17">
        <v>147</v>
      </c>
      <c r="I17" s="18">
        <f t="shared" si="1"/>
        <v>0.506896551724138</v>
      </c>
      <c r="J17" s="17">
        <f t="shared" si="2"/>
        <v>290</v>
      </c>
      <c r="K17" s="19">
        <f t="shared" si="3"/>
        <v>145</v>
      </c>
      <c r="L17" s="17">
        <f t="shared" si="4"/>
        <v>50</v>
      </c>
      <c r="M17" s="20">
        <f t="shared" si="5"/>
        <v>-50</v>
      </c>
      <c r="N17" s="17">
        <f t="shared" si="6"/>
        <v>-75</v>
      </c>
      <c r="O17" s="20">
        <f t="shared" si="7"/>
        <v>-75</v>
      </c>
    </row>
    <row r="18" spans="1:15" ht="21.75" customHeight="1">
      <c r="A18" s="3">
        <v>9</v>
      </c>
      <c r="B18" s="21" t="s">
        <v>40</v>
      </c>
      <c r="C18" s="21" t="s">
        <v>22</v>
      </c>
      <c r="D18" s="21" t="s">
        <v>11</v>
      </c>
      <c r="E18" s="17">
        <v>128</v>
      </c>
      <c r="F18" s="18">
        <f t="shared" si="0"/>
        <v>0.4413793103448276</v>
      </c>
      <c r="G18" s="16"/>
      <c r="H18" s="17">
        <v>149</v>
      </c>
      <c r="I18" s="18">
        <f t="shared" si="1"/>
        <v>0.5137931034482759</v>
      </c>
      <c r="J18" s="17">
        <f t="shared" si="2"/>
        <v>277</v>
      </c>
      <c r="K18" s="19">
        <f t="shared" si="3"/>
        <v>138.5</v>
      </c>
      <c r="L18" s="17">
        <f t="shared" si="4"/>
        <v>47.758620689655174</v>
      </c>
      <c r="M18" s="20">
        <f t="shared" si="5"/>
        <v>-52.241379310344826</v>
      </c>
      <c r="N18" s="17">
        <f t="shared" si="6"/>
        <v>-78.36206896551724</v>
      </c>
      <c r="O18" s="20">
        <f t="shared" si="7"/>
        <v>-78.36206896551724</v>
      </c>
    </row>
    <row r="19" spans="1:15" ht="21.75" customHeight="1">
      <c r="A19" s="3">
        <v>10</v>
      </c>
      <c r="B19" s="21" t="s">
        <v>40</v>
      </c>
      <c r="C19" s="21" t="s">
        <v>29</v>
      </c>
      <c r="D19" s="21" t="s">
        <v>11</v>
      </c>
      <c r="E19" s="17">
        <v>88</v>
      </c>
      <c r="F19" s="18">
        <f t="shared" si="0"/>
        <v>0.30344827586206896</v>
      </c>
      <c r="G19" s="16"/>
      <c r="H19" s="17">
        <v>119</v>
      </c>
      <c r="I19" s="18">
        <f t="shared" si="1"/>
        <v>0.4103448275862069</v>
      </c>
      <c r="J19" s="17">
        <f t="shared" si="2"/>
        <v>207</v>
      </c>
      <c r="K19" s="19">
        <f t="shared" si="3"/>
        <v>103.5</v>
      </c>
      <c r="L19" s="17">
        <f t="shared" si="4"/>
        <v>35.689655172413794</v>
      </c>
      <c r="M19" s="20">
        <f t="shared" si="5"/>
        <v>-64.3103448275862</v>
      </c>
      <c r="N19" s="17">
        <f t="shared" si="6"/>
        <v>-96.4655172413793</v>
      </c>
      <c r="O19" s="20">
        <f t="shared" si="7"/>
        <v>-96.4655172413793</v>
      </c>
    </row>
    <row r="21" spans="1:15" ht="12">
      <c r="A21" s="10"/>
      <c r="B21" s="11"/>
      <c r="C21" s="11"/>
      <c r="D21" s="11"/>
      <c r="E21" s="9"/>
      <c r="F21" s="12"/>
      <c r="G21" s="13"/>
      <c r="H21" s="9"/>
      <c r="I21" s="12"/>
      <c r="J21" s="9"/>
      <c r="K21" s="14"/>
      <c r="L21" s="9"/>
      <c r="M21" s="15"/>
      <c r="N21" s="9"/>
      <c r="O21" s="15"/>
    </row>
    <row r="22" spans="1:15" ht="12">
      <c r="A22" s="10"/>
      <c r="B22" s="11"/>
      <c r="C22" s="11"/>
      <c r="D22" s="11"/>
      <c r="E22" s="9"/>
      <c r="F22" s="9"/>
      <c r="G22" s="13"/>
      <c r="H22" s="13"/>
      <c r="I22" s="13"/>
      <c r="J22" s="9"/>
      <c r="K22" s="9"/>
      <c r="L22" s="9"/>
      <c r="M22" s="9"/>
      <c r="N22" s="9"/>
      <c r="O22" s="9"/>
    </row>
    <row r="23" spans="2:15" ht="12">
      <c r="B23" s="58" t="s">
        <v>13</v>
      </c>
      <c r="C23" s="58"/>
      <c r="D23" s="58"/>
      <c r="H23" s="58" t="s">
        <v>14</v>
      </c>
      <c r="I23" s="58"/>
      <c r="J23" s="58"/>
      <c r="K23" s="58"/>
      <c r="L23" s="58"/>
      <c r="M23" s="58"/>
      <c r="N23" s="9"/>
      <c r="O23" s="9"/>
    </row>
    <row r="24" spans="3:15" ht="12">
      <c r="C24" s="58" t="s">
        <v>16</v>
      </c>
      <c r="D24" s="58"/>
      <c r="J24" s="58" t="s">
        <v>15</v>
      </c>
      <c r="K24" s="58"/>
      <c r="L24" s="58"/>
      <c r="M24" s="58"/>
      <c r="N24" s="9"/>
      <c r="O24" s="9"/>
    </row>
    <row r="25" spans="3:15" ht="12">
      <c r="C25" s="7"/>
      <c r="D25" s="7"/>
      <c r="J25" s="7"/>
      <c r="K25" s="7"/>
      <c r="L25" s="7"/>
      <c r="M25" s="7"/>
      <c r="N25" s="9"/>
      <c r="O25" s="9"/>
    </row>
    <row r="26" spans="3:15" ht="12">
      <c r="C26" s="7"/>
      <c r="D26" s="7"/>
      <c r="J26" s="7"/>
      <c r="K26" s="7"/>
      <c r="L26" s="7"/>
      <c r="M26" s="7"/>
      <c r="N26" s="9"/>
      <c r="O26" s="9"/>
    </row>
    <row r="27" spans="3:15" ht="12">
      <c r="C27" s="7"/>
      <c r="D27" s="7"/>
      <c r="J27" s="7"/>
      <c r="K27" s="7"/>
      <c r="L27" s="7"/>
      <c r="M27" s="7"/>
      <c r="N27" s="9"/>
      <c r="O27" s="9"/>
    </row>
  </sheetData>
  <sheetProtection/>
  <mergeCells count="19">
    <mergeCell ref="A2:O2"/>
    <mergeCell ref="A4:O4"/>
    <mergeCell ref="A5:O5"/>
    <mergeCell ref="B7:K7"/>
    <mergeCell ref="A3:O3"/>
    <mergeCell ref="K8:K9"/>
    <mergeCell ref="M8:M9"/>
    <mergeCell ref="D8:D9"/>
    <mergeCell ref="N8:N9"/>
    <mergeCell ref="O8:O9"/>
    <mergeCell ref="A8:A9"/>
    <mergeCell ref="J24:M24"/>
    <mergeCell ref="B23:D23"/>
    <mergeCell ref="H23:M23"/>
    <mergeCell ref="E8:I8"/>
    <mergeCell ref="J8:J9"/>
    <mergeCell ref="B8:B9"/>
    <mergeCell ref="C8:C9"/>
    <mergeCell ref="C24:D24"/>
  </mergeCells>
  <printOptions/>
  <pageMargins left="0.58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1"/>
  <sheetViews>
    <sheetView zoomScalePageLayoutView="0" workbookViewId="0" topLeftCell="A4">
      <selection activeCell="D14" sqref="D14"/>
    </sheetView>
  </sheetViews>
  <sheetFormatPr defaultColWidth="9.140625" defaultRowHeight="12.75"/>
  <cols>
    <col min="1" max="1" width="3.7109375" style="41" customWidth="1"/>
    <col min="2" max="2" width="23.00390625" style="41" customWidth="1"/>
    <col min="3" max="3" width="10.8515625" style="41" customWidth="1"/>
    <col min="4" max="4" width="11.57421875" style="41" customWidth="1"/>
    <col min="5" max="17" width="4.00390625" style="41" customWidth="1"/>
    <col min="18" max="18" width="4.421875" style="41" customWidth="1"/>
    <col min="19" max="19" width="7.421875" style="42" customWidth="1"/>
    <col min="20" max="20" width="6.8515625" style="41" customWidth="1"/>
    <col min="21" max="21" width="5.8515625" style="41" customWidth="1"/>
    <col min="22" max="16384" width="9.140625" style="41" customWidth="1"/>
  </cols>
  <sheetData>
    <row r="2" spans="1:21" s="2" customFormat="1" ht="15.7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s="2" customFormat="1" ht="15.75">
      <c r="A3" s="64" t="s">
        <v>70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6.5" customHeight="1">
      <c r="A4" s="64" t="s">
        <v>19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ht="16.5" customHeight="1">
      <c r="A5" s="64" t="s">
        <v>34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8" ht="12.75">
      <c r="A6" s="40"/>
      <c r="B6" s="42"/>
      <c r="C6" s="42"/>
      <c r="D6" s="42"/>
      <c r="E6" s="42"/>
      <c r="F6" s="42"/>
      <c r="G6" s="42"/>
      <c r="H6" s="42"/>
    </row>
    <row r="7" ht="12.75">
      <c r="B7" s="41" t="s">
        <v>51</v>
      </c>
    </row>
    <row r="8" spans="1:21" ht="12.75">
      <c r="A8" s="72" t="s">
        <v>1</v>
      </c>
      <c r="B8" s="72" t="s">
        <v>2</v>
      </c>
      <c r="C8" s="72" t="s">
        <v>3</v>
      </c>
      <c r="D8" s="72" t="s">
        <v>4</v>
      </c>
      <c r="E8" s="72" t="s">
        <v>52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66" t="s">
        <v>53</v>
      </c>
      <c r="S8" s="66" t="s">
        <v>47</v>
      </c>
      <c r="T8" s="66" t="s">
        <v>48</v>
      </c>
      <c r="U8" s="66" t="s">
        <v>46</v>
      </c>
    </row>
    <row r="9" spans="1:21" ht="12.75">
      <c r="A9" s="72"/>
      <c r="B9" s="72"/>
      <c r="C9" s="72"/>
      <c r="D9" s="72"/>
      <c r="E9" s="43">
        <v>1</v>
      </c>
      <c r="F9" s="43">
        <v>2</v>
      </c>
      <c r="G9" s="43">
        <v>3</v>
      </c>
      <c r="H9" s="43">
        <v>4</v>
      </c>
      <c r="I9" s="43">
        <v>5</v>
      </c>
      <c r="J9" s="43" t="s">
        <v>54</v>
      </c>
      <c r="K9" s="43" t="s">
        <v>55</v>
      </c>
      <c r="L9" s="43">
        <v>7</v>
      </c>
      <c r="M9" s="43">
        <v>8</v>
      </c>
      <c r="N9" s="43">
        <v>9</v>
      </c>
      <c r="O9" s="43">
        <v>10</v>
      </c>
      <c r="P9" s="43">
        <v>11</v>
      </c>
      <c r="Q9" s="43">
        <v>12</v>
      </c>
      <c r="R9" s="66"/>
      <c r="S9" s="66"/>
      <c r="T9" s="66"/>
      <c r="U9" s="66"/>
    </row>
    <row r="10" spans="1:21" ht="22.5" customHeight="1">
      <c r="A10" s="28">
        <v>1</v>
      </c>
      <c r="B10" s="44" t="s">
        <v>40</v>
      </c>
      <c r="C10" s="44" t="s">
        <v>29</v>
      </c>
      <c r="D10" s="44" t="s">
        <v>11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6">
        <f aca="true" t="shared" si="0" ref="R10:R18">SUM(E10:Q10)</f>
        <v>0</v>
      </c>
      <c r="S10" s="47" t="s">
        <v>64</v>
      </c>
      <c r="T10" s="48">
        <v>0</v>
      </c>
      <c r="U10" s="48">
        <f aca="true" t="shared" si="1" ref="U10:U18">R10+T10</f>
        <v>0</v>
      </c>
    </row>
    <row r="11" spans="1:21" ht="22.5" customHeight="1">
      <c r="A11" s="28">
        <v>2</v>
      </c>
      <c r="B11" s="44" t="s">
        <v>37</v>
      </c>
      <c r="C11" s="44" t="s">
        <v>20</v>
      </c>
      <c r="D11" s="44" t="s">
        <v>21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6">
        <f t="shared" si="0"/>
        <v>0</v>
      </c>
      <c r="S11" s="47" t="s">
        <v>60</v>
      </c>
      <c r="T11" s="48">
        <v>0</v>
      </c>
      <c r="U11" s="48">
        <f t="shared" si="1"/>
        <v>0</v>
      </c>
    </row>
    <row r="12" spans="1:21" ht="22.5" customHeight="1">
      <c r="A12" s="28">
        <v>3</v>
      </c>
      <c r="B12" s="44" t="s">
        <v>36</v>
      </c>
      <c r="C12" s="44" t="s">
        <v>24</v>
      </c>
      <c r="D12" s="44" t="s">
        <v>25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6">
        <f t="shared" si="0"/>
        <v>0</v>
      </c>
      <c r="S12" s="47" t="s">
        <v>57</v>
      </c>
      <c r="T12" s="48">
        <v>0</v>
      </c>
      <c r="U12" s="48">
        <f t="shared" si="1"/>
        <v>0</v>
      </c>
    </row>
    <row r="13" spans="1:21" ht="22.5" customHeight="1">
      <c r="A13" s="28">
        <v>4</v>
      </c>
      <c r="B13" s="44" t="s">
        <v>39</v>
      </c>
      <c r="C13" s="44" t="s">
        <v>26</v>
      </c>
      <c r="D13" s="44" t="s">
        <v>11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6">
        <f t="shared" si="0"/>
        <v>0</v>
      </c>
      <c r="S13" s="47" t="s">
        <v>62</v>
      </c>
      <c r="T13" s="48">
        <v>0</v>
      </c>
      <c r="U13" s="48">
        <f t="shared" si="1"/>
        <v>0</v>
      </c>
    </row>
    <row r="14" spans="1:21" ht="22.5" customHeight="1">
      <c r="A14" s="28">
        <v>5</v>
      </c>
      <c r="B14" s="44" t="s">
        <v>37</v>
      </c>
      <c r="C14" s="44" t="s">
        <v>27</v>
      </c>
      <c r="D14" s="44" t="s">
        <v>21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6">
        <f t="shared" si="0"/>
        <v>0</v>
      </c>
      <c r="S14" s="47" t="s">
        <v>58</v>
      </c>
      <c r="T14" s="48">
        <v>0</v>
      </c>
      <c r="U14" s="48">
        <f t="shared" si="1"/>
        <v>0</v>
      </c>
    </row>
    <row r="15" spans="1:21" ht="22.5" customHeight="1">
      <c r="A15" s="28">
        <v>6</v>
      </c>
      <c r="B15" s="44" t="s">
        <v>35</v>
      </c>
      <c r="C15" s="44" t="s">
        <v>23</v>
      </c>
      <c r="D15" s="44" t="s">
        <v>11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6">
        <f t="shared" si="0"/>
        <v>0</v>
      </c>
      <c r="S15" s="47" t="s">
        <v>56</v>
      </c>
      <c r="T15" s="48">
        <v>0</v>
      </c>
      <c r="U15" s="48">
        <f t="shared" si="1"/>
        <v>0</v>
      </c>
    </row>
    <row r="16" spans="1:21" ht="22.5" customHeight="1">
      <c r="A16" s="28">
        <v>7</v>
      </c>
      <c r="B16" s="44" t="s">
        <v>38</v>
      </c>
      <c r="C16" s="44" t="s">
        <v>28</v>
      </c>
      <c r="D16" s="44" t="s">
        <v>25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6">
        <f t="shared" si="0"/>
        <v>0</v>
      </c>
      <c r="S16" s="47" t="s">
        <v>59</v>
      </c>
      <c r="T16" s="48">
        <v>0</v>
      </c>
      <c r="U16" s="48">
        <f t="shared" si="1"/>
        <v>0</v>
      </c>
    </row>
    <row r="17" spans="1:21" ht="22.5" customHeight="1">
      <c r="A17" s="28">
        <v>8</v>
      </c>
      <c r="B17" s="44" t="s">
        <v>40</v>
      </c>
      <c r="C17" s="44" t="s">
        <v>22</v>
      </c>
      <c r="D17" s="44" t="s">
        <v>11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6">
        <f t="shared" si="0"/>
        <v>0</v>
      </c>
      <c r="S17" s="47" t="s">
        <v>63</v>
      </c>
      <c r="T17" s="48">
        <v>0</v>
      </c>
      <c r="U17" s="48">
        <f t="shared" si="1"/>
        <v>0</v>
      </c>
    </row>
    <row r="18" spans="1:21" ht="22.5" customHeight="1">
      <c r="A18" s="28">
        <v>9</v>
      </c>
      <c r="B18" s="44" t="s">
        <v>35</v>
      </c>
      <c r="C18" s="44" t="s">
        <v>30</v>
      </c>
      <c r="D18" s="44" t="s">
        <v>11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6">
        <f t="shared" si="0"/>
        <v>0</v>
      </c>
      <c r="S18" s="47" t="s">
        <v>61</v>
      </c>
      <c r="T18" s="48">
        <v>0</v>
      </c>
      <c r="U18" s="48">
        <f t="shared" si="1"/>
        <v>0</v>
      </c>
    </row>
    <row r="19" spans="1:21" ht="22.5" customHeight="1">
      <c r="A19" s="28"/>
      <c r="B19" s="44" t="s">
        <v>37</v>
      </c>
      <c r="C19" s="44" t="s">
        <v>31</v>
      </c>
      <c r="D19" s="44" t="s">
        <v>21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67" t="s">
        <v>65</v>
      </c>
      <c r="O19" s="68"/>
      <c r="P19" s="68"/>
      <c r="Q19" s="68"/>
      <c r="R19" s="68"/>
      <c r="S19" s="68"/>
      <c r="T19" s="68"/>
      <c r="U19" s="69"/>
    </row>
    <row r="20" spans="1:21" ht="12.75">
      <c r="A20" s="70" t="s">
        <v>50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</row>
    <row r="21" spans="1:21" ht="12.7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</row>
  </sheetData>
  <sheetProtection/>
  <mergeCells count="15">
    <mergeCell ref="A2:U2"/>
    <mergeCell ref="A3:U3"/>
    <mergeCell ref="A8:A9"/>
    <mergeCell ref="B8:B9"/>
    <mergeCell ref="C8:C9"/>
    <mergeCell ref="D8:D9"/>
    <mergeCell ref="E8:Q8"/>
    <mergeCell ref="R8:R9"/>
    <mergeCell ref="S8:S9"/>
    <mergeCell ref="A4:U4"/>
    <mergeCell ref="A5:U5"/>
    <mergeCell ref="T8:T9"/>
    <mergeCell ref="U8:U9"/>
    <mergeCell ref="N19:U19"/>
    <mergeCell ref="A20:U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20"/>
  <sheetViews>
    <sheetView zoomScalePageLayoutView="0" workbookViewId="0" topLeftCell="A1">
      <selection activeCell="U5" sqref="U5"/>
    </sheetView>
  </sheetViews>
  <sheetFormatPr defaultColWidth="9.140625" defaultRowHeight="12.75"/>
  <cols>
    <col min="1" max="1" width="4.57421875" style="41" customWidth="1"/>
    <col min="2" max="2" width="22.140625" style="41" customWidth="1"/>
    <col min="3" max="3" width="12.7109375" style="41" customWidth="1"/>
    <col min="4" max="4" width="14.7109375" style="41" customWidth="1"/>
    <col min="5" max="16" width="3.28125" style="41" customWidth="1"/>
    <col min="17" max="17" width="4.421875" style="41" customWidth="1"/>
    <col min="18" max="18" width="8.421875" style="42" customWidth="1"/>
    <col min="19" max="19" width="6.8515625" style="41" customWidth="1"/>
    <col min="20" max="20" width="5.8515625" style="41" customWidth="1"/>
    <col min="21" max="16384" width="9.140625" style="41" customWidth="1"/>
  </cols>
  <sheetData>
    <row r="2" spans="1:20" s="2" customFormat="1" ht="15.7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s="2" customFormat="1" ht="15.75">
      <c r="A3" s="64" t="s">
        <v>71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16.5" customHeight="1">
      <c r="A4" s="64" t="s">
        <v>19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ht="16.5" customHeight="1">
      <c r="A5" s="64" t="s">
        <v>34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8" ht="12.75">
      <c r="A6" s="40"/>
      <c r="B6" s="42"/>
      <c r="C6" s="42"/>
      <c r="D6" s="42"/>
      <c r="E6" s="42"/>
      <c r="F6" s="42"/>
      <c r="G6" s="42"/>
      <c r="H6" s="42"/>
    </row>
    <row r="8" spans="1:20" ht="12.75">
      <c r="A8" s="72" t="s">
        <v>1</v>
      </c>
      <c r="B8" s="72" t="s">
        <v>2</v>
      </c>
      <c r="C8" s="72" t="s">
        <v>3</v>
      </c>
      <c r="D8" s="72" t="s">
        <v>4</v>
      </c>
      <c r="E8" s="72" t="s">
        <v>52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66" t="s">
        <v>53</v>
      </c>
      <c r="R8" s="72" t="s">
        <v>47</v>
      </c>
      <c r="S8" s="72" t="s">
        <v>48</v>
      </c>
      <c r="T8" s="72" t="s">
        <v>46</v>
      </c>
    </row>
    <row r="9" spans="1:20" ht="12.75">
      <c r="A9" s="72"/>
      <c r="B9" s="72"/>
      <c r="C9" s="72"/>
      <c r="D9" s="72"/>
      <c r="E9" s="43">
        <v>1</v>
      </c>
      <c r="F9" s="43">
        <v>2</v>
      </c>
      <c r="G9" s="43">
        <v>3</v>
      </c>
      <c r="H9" s="43">
        <v>4</v>
      </c>
      <c r="I9" s="43" t="s">
        <v>66</v>
      </c>
      <c r="J9" s="43" t="s">
        <v>67</v>
      </c>
      <c r="K9" s="43">
        <v>6</v>
      </c>
      <c r="L9" s="43">
        <v>7</v>
      </c>
      <c r="M9" s="43">
        <v>8</v>
      </c>
      <c r="N9" s="43">
        <v>9</v>
      </c>
      <c r="O9" s="43">
        <v>10</v>
      </c>
      <c r="P9" s="43"/>
      <c r="Q9" s="66"/>
      <c r="R9" s="72"/>
      <c r="S9" s="72"/>
      <c r="T9" s="72"/>
    </row>
    <row r="10" spans="1:20" ht="23.25" customHeight="1">
      <c r="A10" s="28">
        <v>1</v>
      </c>
      <c r="B10" s="49" t="s">
        <v>35</v>
      </c>
      <c r="C10" s="49" t="s">
        <v>23</v>
      </c>
      <c r="D10" s="49" t="s">
        <v>11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1">
        <f aca="true" t="shared" si="0" ref="Q10:Q17">SUM(E10:P10)</f>
        <v>0</v>
      </c>
      <c r="R10" s="52">
        <v>69.03</v>
      </c>
      <c r="S10" s="52">
        <v>0</v>
      </c>
      <c r="T10" s="52">
        <f aca="true" t="shared" si="1" ref="T10:T17">Q10+S10</f>
        <v>0</v>
      </c>
    </row>
    <row r="11" spans="1:20" ht="23.25" customHeight="1">
      <c r="A11" s="28">
        <v>2</v>
      </c>
      <c r="B11" s="49" t="s">
        <v>37</v>
      </c>
      <c r="C11" s="49" t="s">
        <v>27</v>
      </c>
      <c r="D11" s="49" t="s">
        <v>21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1">
        <f t="shared" si="0"/>
        <v>0</v>
      </c>
      <c r="R11" s="52">
        <v>73.96</v>
      </c>
      <c r="S11" s="52">
        <v>0</v>
      </c>
      <c r="T11" s="52">
        <f t="shared" si="1"/>
        <v>0</v>
      </c>
    </row>
    <row r="12" spans="1:20" ht="23.25" customHeight="1">
      <c r="A12" s="28">
        <v>3</v>
      </c>
      <c r="B12" s="49" t="s">
        <v>40</v>
      </c>
      <c r="C12" s="49" t="s">
        <v>29</v>
      </c>
      <c r="D12" s="49" t="s">
        <v>11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1">
        <f t="shared" si="0"/>
        <v>0</v>
      </c>
      <c r="R12" s="52">
        <v>68.46</v>
      </c>
      <c r="S12" s="52">
        <v>0</v>
      </c>
      <c r="T12" s="52">
        <f t="shared" si="1"/>
        <v>0</v>
      </c>
    </row>
    <row r="13" spans="1:20" ht="23.25" customHeight="1">
      <c r="A13" s="28">
        <v>4</v>
      </c>
      <c r="B13" s="49" t="s">
        <v>36</v>
      </c>
      <c r="C13" s="49" t="s">
        <v>24</v>
      </c>
      <c r="D13" s="49" t="s">
        <v>25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-4</v>
      </c>
      <c r="M13" s="50">
        <v>0</v>
      </c>
      <c r="N13" s="50">
        <v>0</v>
      </c>
      <c r="O13" s="50">
        <v>0</v>
      </c>
      <c r="P13" s="50">
        <v>0</v>
      </c>
      <c r="Q13" s="51">
        <f t="shared" si="0"/>
        <v>-4</v>
      </c>
      <c r="R13" s="52">
        <v>78.4</v>
      </c>
      <c r="S13" s="52">
        <v>0</v>
      </c>
      <c r="T13" s="52">
        <f t="shared" si="1"/>
        <v>-4</v>
      </c>
    </row>
    <row r="14" spans="1:20" ht="23.25" customHeight="1">
      <c r="A14" s="28">
        <v>6</v>
      </c>
      <c r="B14" s="49" t="s">
        <v>35</v>
      </c>
      <c r="C14" s="49" t="s">
        <v>30</v>
      </c>
      <c r="D14" s="49" t="s">
        <v>11</v>
      </c>
      <c r="E14" s="50">
        <v>0</v>
      </c>
      <c r="F14" s="50">
        <v>0</v>
      </c>
      <c r="G14" s="50">
        <v>0</v>
      </c>
      <c r="H14" s="50">
        <v>-4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1">
        <f t="shared" si="0"/>
        <v>-4</v>
      </c>
      <c r="R14" s="52">
        <v>69.51</v>
      </c>
      <c r="S14" s="52">
        <v>0</v>
      </c>
      <c r="T14" s="52">
        <f t="shared" si="1"/>
        <v>-4</v>
      </c>
    </row>
    <row r="15" spans="1:20" ht="23.25" customHeight="1">
      <c r="A15" s="28">
        <v>7</v>
      </c>
      <c r="B15" s="49" t="s">
        <v>39</v>
      </c>
      <c r="C15" s="49" t="s">
        <v>26</v>
      </c>
      <c r="D15" s="49" t="s">
        <v>11</v>
      </c>
      <c r="E15" s="50">
        <v>0</v>
      </c>
      <c r="F15" s="50">
        <v>0</v>
      </c>
      <c r="G15" s="50">
        <v>0</v>
      </c>
      <c r="H15" s="50">
        <v>-4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1">
        <f t="shared" si="0"/>
        <v>-4</v>
      </c>
      <c r="R15" s="52">
        <v>66.9</v>
      </c>
      <c r="S15" s="52">
        <v>0</v>
      </c>
      <c r="T15" s="52">
        <f t="shared" si="1"/>
        <v>-4</v>
      </c>
    </row>
    <row r="16" spans="1:20" ht="23.25" customHeight="1">
      <c r="A16" s="28">
        <v>8</v>
      </c>
      <c r="B16" s="49" t="s">
        <v>40</v>
      </c>
      <c r="C16" s="49" t="s">
        <v>22</v>
      </c>
      <c r="D16" s="49" t="s">
        <v>11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-4</v>
      </c>
      <c r="M16" s="50">
        <v>0</v>
      </c>
      <c r="N16" s="50">
        <v>0</v>
      </c>
      <c r="O16" s="50">
        <v>0</v>
      </c>
      <c r="P16" s="50">
        <v>0</v>
      </c>
      <c r="Q16" s="51">
        <f t="shared" si="0"/>
        <v>-4</v>
      </c>
      <c r="R16" s="52">
        <v>64.67</v>
      </c>
      <c r="S16" s="52">
        <v>0</v>
      </c>
      <c r="T16" s="52">
        <f t="shared" si="1"/>
        <v>-4</v>
      </c>
    </row>
    <row r="17" spans="1:20" ht="23.25" customHeight="1">
      <c r="A17" s="28">
        <v>9</v>
      </c>
      <c r="B17" s="49" t="s">
        <v>37</v>
      </c>
      <c r="C17" s="49" t="s">
        <v>20</v>
      </c>
      <c r="D17" s="49" t="s">
        <v>21</v>
      </c>
      <c r="E17" s="50">
        <v>0</v>
      </c>
      <c r="F17" s="50">
        <v>0</v>
      </c>
      <c r="G17" s="50">
        <v>0</v>
      </c>
      <c r="H17" s="50">
        <v>-4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1">
        <f t="shared" si="0"/>
        <v>-4</v>
      </c>
      <c r="R17" s="52">
        <v>80.51</v>
      </c>
      <c r="S17" s="52">
        <v>-1</v>
      </c>
      <c r="T17" s="52">
        <f t="shared" si="1"/>
        <v>-5</v>
      </c>
    </row>
    <row r="18" spans="1:20" ht="23.25" customHeight="1">
      <c r="A18" s="28"/>
      <c r="B18" s="49" t="s">
        <v>38</v>
      </c>
      <c r="C18" s="49" t="s">
        <v>28</v>
      </c>
      <c r="D18" s="49" t="s">
        <v>25</v>
      </c>
      <c r="E18" s="50">
        <v>0</v>
      </c>
      <c r="F18" s="50">
        <v>0</v>
      </c>
      <c r="G18" s="50">
        <v>0</v>
      </c>
      <c r="H18" s="50">
        <v>0</v>
      </c>
      <c r="I18" s="50">
        <v>-4</v>
      </c>
      <c r="J18" s="50">
        <v>0</v>
      </c>
      <c r="K18" s="50">
        <v>0</v>
      </c>
      <c r="L18" s="50">
        <v>-4</v>
      </c>
      <c r="M18" s="50">
        <v>-4</v>
      </c>
      <c r="N18" s="50">
        <v>0</v>
      </c>
      <c r="O18" s="73" t="s">
        <v>68</v>
      </c>
      <c r="P18" s="74"/>
      <c r="Q18" s="74"/>
      <c r="R18" s="74"/>
      <c r="S18" s="74"/>
      <c r="T18" s="75"/>
    </row>
    <row r="19" spans="1:20" ht="12.75">
      <c r="A19" s="70" t="s">
        <v>50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</row>
    <row r="20" spans="1:20" ht="12.7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</sheetData>
  <sheetProtection/>
  <mergeCells count="15">
    <mergeCell ref="A2:T2"/>
    <mergeCell ref="A3:T3"/>
    <mergeCell ref="A8:A9"/>
    <mergeCell ref="B8:B9"/>
    <mergeCell ref="C8:C9"/>
    <mergeCell ref="D8:D9"/>
    <mergeCell ref="E8:P8"/>
    <mergeCell ref="Q8:Q9"/>
    <mergeCell ref="R8:R9"/>
    <mergeCell ref="A4:T4"/>
    <mergeCell ref="A5:T5"/>
    <mergeCell ref="S8:S9"/>
    <mergeCell ref="T8:T9"/>
    <mergeCell ref="O18:T18"/>
    <mergeCell ref="A19:T20"/>
  </mergeCells>
  <printOptions/>
  <pageMargins left="0.9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V22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1" max="1" width="3.7109375" style="23" customWidth="1"/>
    <col min="2" max="2" width="22.421875" style="23" customWidth="1"/>
    <col min="3" max="3" width="21.00390625" style="23" customWidth="1"/>
    <col min="4" max="4" width="14.57421875" style="23" customWidth="1"/>
    <col min="5" max="5" width="11.57421875" style="23" customWidth="1"/>
    <col min="6" max="6" width="10.8515625" style="23" customWidth="1"/>
    <col min="7" max="7" width="9.140625" style="23" customWidth="1"/>
    <col min="8" max="8" width="9.00390625" style="23" customWidth="1"/>
    <col min="9" max="9" width="6.57421875" style="23" customWidth="1"/>
    <col min="10" max="10" width="11.8515625" style="23" customWidth="1"/>
    <col min="11" max="11" width="11.7109375" style="23" customWidth="1"/>
    <col min="12" max="17" width="4.00390625" style="23" customWidth="1"/>
    <col min="18" max="18" width="3.7109375" style="23" customWidth="1"/>
    <col min="19" max="19" width="6.57421875" style="39" customWidth="1"/>
    <col min="20" max="20" width="5.28125" style="23" customWidth="1"/>
    <col min="21" max="21" width="7.28125" style="23" customWidth="1"/>
    <col min="22" max="22" width="7.8515625" style="23" customWidth="1"/>
    <col min="23" max="16384" width="9.140625" style="23" customWidth="1"/>
  </cols>
  <sheetData>
    <row r="3" spans="1:22" ht="18">
      <c r="A3" s="81" t="s">
        <v>41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16.5" customHeight="1">
      <c r="A4" s="64" t="s">
        <v>69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16.5" customHeight="1">
      <c r="A5" s="82" t="s">
        <v>42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11" s="26" customFormat="1" ht="21.75" customHeight="1">
      <c r="A6" s="83" t="s">
        <v>1</v>
      </c>
      <c r="B6" s="83" t="s">
        <v>2</v>
      </c>
      <c r="C6" s="83" t="s">
        <v>3</v>
      </c>
      <c r="D6" s="83" t="s">
        <v>4</v>
      </c>
      <c r="E6" s="83" t="s">
        <v>43</v>
      </c>
      <c r="F6" s="83" t="s">
        <v>44</v>
      </c>
      <c r="G6" s="83"/>
      <c r="H6" s="83"/>
      <c r="I6" s="83"/>
      <c r="J6" s="84" t="s">
        <v>45</v>
      </c>
      <c r="K6" s="76" t="s">
        <v>46</v>
      </c>
    </row>
    <row r="7" spans="1:11" s="26" customFormat="1" ht="15.75" customHeight="1">
      <c r="A7" s="83"/>
      <c r="B7" s="83"/>
      <c r="C7" s="83"/>
      <c r="D7" s="83"/>
      <c r="E7" s="83"/>
      <c r="F7" s="27" t="s">
        <v>47</v>
      </c>
      <c r="G7" s="27" t="s">
        <v>48</v>
      </c>
      <c r="H7" s="27" t="s">
        <v>49</v>
      </c>
      <c r="I7" s="27" t="s">
        <v>46</v>
      </c>
      <c r="J7" s="84"/>
      <c r="K7" s="77"/>
    </row>
    <row r="8" spans="1:19" ht="22.5" customHeight="1">
      <c r="A8" s="3">
        <v>1</v>
      </c>
      <c r="B8" s="21" t="s">
        <v>35</v>
      </c>
      <c r="C8" s="21" t="s">
        <v>23</v>
      </c>
      <c r="D8" s="21" t="s">
        <v>11</v>
      </c>
      <c r="E8" s="17">
        <v>-61.03</v>
      </c>
      <c r="F8" s="29" t="s">
        <v>72</v>
      </c>
      <c r="G8" s="17"/>
      <c r="H8" s="16"/>
      <c r="I8" s="30">
        <v>0</v>
      </c>
      <c r="J8" s="30">
        <v>0</v>
      </c>
      <c r="K8" s="30">
        <f aca="true" t="shared" si="0" ref="K8:K15">E8+I8+J8</f>
        <v>-61.03</v>
      </c>
      <c r="S8" s="23"/>
    </row>
    <row r="9" spans="1:19" ht="22.5" customHeight="1">
      <c r="A9" s="3">
        <v>2</v>
      </c>
      <c r="B9" s="21" t="s">
        <v>37</v>
      </c>
      <c r="C9" s="21" t="s">
        <v>27</v>
      </c>
      <c r="D9" s="21" t="s">
        <v>21</v>
      </c>
      <c r="E9" s="17">
        <v>-62.33</v>
      </c>
      <c r="F9" s="29" t="s">
        <v>74</v>
      </c>
      <c r="G9" s="30"/>
      <c r="H9" s="31"/>
      <c r="I9" s="30">
        <v>0</v>
      </c>
      <c r="J9" s="30">
        <v>0</v>
      </c>
      <c r="K9" s="30">
        <f t="shared" si="0"/>
        <v>-62.33</v>
      </c>
      <c r="S9" s="23"/>
    </row>
    <row r="10" spans="1:19" ht="22.5" customHeight="1">
      <c r="A10" s="3">
        <v>3</v>
      </c>
      <c r="B10" s="21" t="s">
        <v>36</v>
      </c>
      <c r="C10" s="21" t="s">
        <v>24</v>
      </c>
      <c r="D10" s="21" t="s">
        <v>25</v>
      </c>
      <c r="E10" s="17">
        <v>-61.55</v>
      </c>
      <c r="F10" s="29" t="s">
        <v>73</v>
      </c>
      <c r="G10" s="17"/>
      <c r="H10" s="16"/>
      <c r="I10" s="30">
        <v>0</v>
      </c>
      <c r="J10" s="30">
        <v>-4</v>
      </c>
      <c r="K10" s="30">
        <f t="shared" si="0"/>
        <v>-65.55</v>
      </c>
      <c r="S10" s="23"/>
    </row>
    <row r="11" spans="1:19" ht="22.5" customHeight="1">
      <c r="A11" s="3">
        <v>4</v>
      </c>
      <c r="B11" s="21" t="s">
        <v>37</v>
      </c>
      <c r="C11" s="21" t="s">
        <v>20</v>
      </c>
      <c r="D11" s="21" t="s">
        <v>21</v>
      </c>
      <c r="E11" s="17">
        <v>-64.66</v>
      </c>
      <c r="F11" s="29" t="s">
        <v>60</v>
      </c>
      <c r="G11" s="17"/>
      <c r="H11" s="16"/>
      <c r="I11" s="30">
        <v>0</v>
      </c>
      <c r="J11" s="30">
        <v>-5</v>
      </c>
      <c r="K11" s="30">
        <f t="shared" si="0"/>
        <v>-69.66</v>
      </c>
      <c r="S11" s="23"/>
    </row>
    <row r="12" spans="1:19" ht="22.5" customHeight="1">
      <c r="A12" s="3">
        <v>5</v>
      </c>
      <c r="B12" s="21" t="s">
        <v>35</v>
      </c>
      <c r="C12" s="21" t="s">
        <v>30</v>
      </c>
      <c r="D12" s="21" t="s">
        <v>11</v>
      </c>
      <c r="E12" s="17">
        <v>-68.02</v>
      </c>
      <c r="F12" s="29" t="s">
        <v>76</v>
      </c>
      <c r="G12" s="17"/>
      <c r="H12" s="16"/>
      <c r="I12" s="30">
        <v>0</v>
      </c>
      <c r="J12" s="30">
        <v>-4</v>
      </c>
      <c r="K12" s="30">
        <f t="shared" si="0"/>
        <v>-72.02</v>
      </c>
      <c r="S12" s="23"/>
    </row>
    <row r="13" spans="1:19" ht="22.5" customHeight="1">
      <c r="A13" s="3">
        <v>6</v>
      </c>
      <c r="B13" s="21" t="s">
        <v>39</v>
      </c>
      <c r="C13" s="21" t="s">
        <v>26</v>
      </c>
      <c r="D13" s="21" t="s">
        <v>11</v>
      </c>
      <c r="E13" s="17">
        <v>-75</v>
      </c>
      <c r="F13" s="29" t="s">
        <v>77</v>
      </c>
      <c r="G13" s="17"/>
      <c r="H13" s="16"/>
      <c r="I13" s="30">
        <v>0</v>
      </c>
      <c r="J13" s="30">
        <v>-4</v>
      </c>
      <c r="K13" s="30">
        <f t="shared" si="0"/>
        <v>-79</v>
      </c>
      <c r="S13" s="23"/>
    </row>
    <row r="14" spans="1:19" ht="22.5" customHeight="1">
      <c r="A14" s="3">
        <v>7</v>
      </c>
      <c r="B14" s="21" t="s">
        <v>40</v>
      </c>
      <c r="C14" s="21" t="s">
        <v>22</v>
      </c>
      <c r="D14" s="21" t="s">
        <v>11</v>
      </c>
      <c r="E14" s="56">
        <v>-78.36</v>
      </c>
      <c r="F14" s="29" t="s">
        <v>78</v>
      </c>
      <c r="G14" s="17"/>
      <c r="H14" s="16"/>
      <c r="I14" s="30">
        <v>0</v>
      </c>
      <c r="J14" s="30">
        <v>-4</v>
      </c>
      <c r="K14" s="30">
        <f t="shared" si="0"/>
        <v>-82.36</v>
      </c>
      <c r="S14" s="23"/>
    </row>
    <row r="15" spans="1:19" ht="22.5" customHeight="1">
      <c r="A15" s="3">
        <v>8</v>
      </c>
      <c r="B15" s="21" t="s">
        <v>40</v>
      </c>
      <c r="C15" s="21" t="s">
        <v>29</v>
      </c>
      <c r="D15" s="21" t="s">
        <v>11</v>
      </c>
      <c r="E15" s="17">
        <v>-96.47</v>
      </c>
      <c r="F15" s="29" t="s">
        <v>79</v>
      </c>
      <c r="G15" s="17"/>
      <c r="H15" s="16"/>
      <c r="I15" s="30">
        <v>0</v>
      </c>
      <c r="J15" s="30">
        <v>0</v>
      </c>
      <c r="K15" s="30">
        <f t="shared" si="0"/>
        <v>-96.47</v>
      </c>
      <c r="S15" s="23"/>
    </row>
    <row r="16" spans="1:19" ht="22.5" customHeight="1">
      <c r="A16" s="3"/>
      <c r="B16" s="21" t="s">
        <v>38</v>
      </c>
      <c r="C16" s="21" t="s">
        <v>28</v>
      </c>
      <c r="D16" s="21" t="s">
        <v>25</v>
      </c>
      <c r="E16" s="17">
        <v>-64.4</v>
      </c>
      <c r="F16" s="29" t="s">
        <v>75</v>
      </c>
      <c r="G16" s="17"/>
      <c r="H16" s="16"/>
      <c r="I16" s="30">
        <v>0</v>
      </c>
      <c r="J16" s="30" t="s">
        <v>68</v>
      </c>
      <c r="K16" s="30"/>
      <c r="S16" s="23"/>
    </row>
    <row r="17" spans="1:19" ht="22.5" customHeight="1">
      <c r="A17" s="3"/>
      <c r="B17" s="21" t="s">
        <v>37</v>
      </c>
      <c r="C17" s="21" t="s">
        <v>31</v>
      </c>
      <c r="D17" s="21" t="s">
        <v>21</v>
      </c>
      <c r="E17" s="17">
        <v>-74.22</v>
      </c>
      <c r="F17" s="78" t="s">
        <v>68</v>
      </c>
      <c r="G17" s="79"/>
      <c r="H17" s="79"/>
      <c r="I17" s="79"/>
      <c r="J17" s="79"/>
      <c r="K17" s="80"/>
      <c r="S17" s="23"/>
    </row>
    <row r="18" spans="1:19" ht="20.25" customHeight="1">
      <c r="A18" s="53"/>
      <c r="B18" s="54"/>
      <c r="C18" s="54"/>
      <c r="D18" s="54"/>
      <c r="E18" s="32"/>
      <c r="F18" s="55"/>
      <c r="G18" s="55"/>
      <c r="H18" s="55"/>
      <c r="I18" s="55"/>
      <c r="J18" s="55"/>
      <c r="K18" s="55"/>
      <c r="S18" s="23"/>
    </row>
    <row r="19" spans="1:19" ht="12.75">
      <c r="A19" s="32"/>
      <c r="B19" s="33"/>
      <c r="C19" s="33"/>
      <c r="D19" s="33"/>
      <c r="E19" s="34"/>
      <c r="F19" s="35"/>
      <c r="G19" s="34"/>
      <c r="H19" s="32"/>
      <c r="I19" s="32"/>
      <c r="J19" s="36"/>
      <c r="K19" s="32"/>
      <c r="S19" s="23"/>
    </row>
    <row r="20" spans="1:21" ht="12.75">
      <c r="A20" s="70" t="s">
        <v>50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1" spans="1:21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spans="1:19" ht="12.75">
      <c r="A22" s="32"/>
      <c r="B22" s="33"/>
      <c r="C22" s="33"/>
      <c r="D22" s="33"/>
      <c r="E22" s="34"/>
      <c r="F22" s="35"/>
      <c r="G22" s="34"/>
      <c r="H22" s="32"/>
      <c r="I22" s="32"/>
      <c r="J22" s="36"/>
      <c r="K22" s="32"/>
      <c r="S22" s="23"/>
    </row>
  </sheetData>
  <sheetProtection/>
  <mergeCells count="13">
    <mergeCell ref="E6:E7"/>
    <mergeCell ref="F6:I6"/>
    <mergeCell ref="J6:J7"/>
    <mergeCell ref="K6:K7"/>
    <mergeCell ref="A20:K20"/>
    <mergeCell ref="F17:K17"/>
    <mergeCell ref="A3:K3"/>
    <mergeCell ref="A4:K4"/>
    <mergeCell ref="A5:K5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Name</cp:lastModifiedBy>
  <cp:lastPrinted>2013-01-30T09:35:48Z</cp:lastPrinted>
  <dcterms:created xsi:type="dcterms:W3CDTF">2005-04-15T17:00:02Z</dcterms:created>
  <dcterms:modified xsi:type="dcterms:W3CDTF">2013-01-30T09:36:28Z</dcterms:modified>
  <cp:category/>
  <cp:version/>
  <cp:contentType/>
  <cp:contentStatus/>
</cp:coreProperties>
</file>